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4"/>
  <workbookPr codeName="TämäTyökirja" defaultThemeVersion="124226"/>
  <mc:AlternateContent xmlns:mc="http://schemas.openxmlformats.org/markup-compatibility/2006">
    <mc:Choice Requires="x15">
      <x15ac:absPath xmlns:x15ac="http://schemas.microsoft.com/office/spreadsheetml/2010/11/ac" url="/Users/jani/Documents/Sodankylän hirviyhteislupa/2026/Ampujaluettelopohjat/Lopulliset versiot/"/>
    </mc:Choice>
  </mc:AlternateContent>
  <xr:revisionPtr revIDLastSave="0" documentId="13_ncr:1_{ABBE3E0C-EBF1-7348-966D-4A14352BF311}" xr6:coauthVersionLast="47" xr6:coauthVersionMax="47" xr10:uidLastSave="{00000000-0000-0000-0000-000000000000}"/>
  <workbookProtection workbookAlgorithmName="SHA-512" workbookHashValue="GDpzmz6Z2naFD0cnMdixVR5uDoGji/vgsA+w6sIu/sgUVV5qtn8/zeTmEFeXMOV/ziTAJEHJoKJyOFsi8DBZ7Q==" workbookSaltValue="5mdeLD42Zjyjw0+HyjNKPQ==" workbookSpinCount="100000" lockStructure="1"/>
  <bookViews>
    <workbookView xWindow="0" yWindow="500" windowWidth="28800" windowHeight="16380" activeTab="2" xr2:uid="{00000000-000D-0000-FFFF-FFFF00000000}"/>
  </bookViews>
  <sheets>
    <sheet name="OHJEET" sheetId="4" r:id="rId1"/>
    <sheet name="Kansilehti" sheetId="3" r:id="rId2"/>
    <sheet name="Ampujaluettelo" sheetId="2"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4" i="2" l="1"/>
  <c r="C64" i="2"/>
  <c r="B64" i="2"/>
  <c r="C2" i="2"/>
  <c r="F2" i="2"/>
  <c r="D41" i="3"/>
  <c r="C4" i="2"/>
  <c r="D43" i="3"/>
  <c r="C28" i="3"/>
  <c r="F3" i="2"/>
  <c r="C3" i="2"/>
  <c r="H6" i="2"/>
  <c r="E32" i="3"/>
  <c r="H5" i="2"/>
  <c r="C30" i="3"/>
  <c r="C29" i="3"/>
  <c r="E16" i="3"/>
  <c r="E34" i="3"/>
  <c r="H34" i="3"/>
</calcChain>
</file>

<file path=xl/sharedStrings.xml><?xml version="1.0" encoding="utf-8"?>
<sst xmlns="http://schemas.openxmlformats.org/spreadsheetml/2006/main" count="81" uniqueCount="71">
  <si>
    <t>Seura/seurue</t>
  </si>
  <si>
    <t>Yhdyshenkilö</t>
  </si>
  <si>
    <t>Puhelin n:o</t>
  </si>
  <si>
    <t>Vuokramaat</t>
  </si>
  <si>
    <t>ha</t>
  </si>
  <si>
    <t>Henkilöt (hakijat)</t>
  </si>
  <si>
    <t>kpl</t>
  </si>
  <si>
    <t>Ulkopaikkakuntalaiset</t>
  </si>
  <si>
    <t xml:space="preserve"> Sukunimi ja etunimi</t>
  </si>
  <si>
    <t>Kotikunta</t>
  </si>
  <si>
    <t xml:space="preserve"> Ampumakokeen suorituspvm. pv.kk.vv</t>
  </si>
  <si>
    <t>Ei</t>
  </si>
  <si>
    <t>Kyllä</t>
  </si>
  <si>
    <t>Allekirjoitus</t>
  </si>
  <si>
    <t>Lupaosakasluetteloa varten tarvitaan seuraavat tiedot:</t>
  </si>
  <si>
    <t>Asiakasnumero (Oma riistasta)</t>
  </si>
  <si>
    <t>Aluetunnus (alue Sodankylä)</t>
  </si>
  <si>
    <t>Lähiosoite</t>
  </si>
  <si>
    <t>Postinro ja toimipaikka</t>
  </si>
  <si>
    <t>Puhelin</t>
  </si>
  <si>
    <t>Sähköposti</t>
  </si>
  <si>
    <t>Pyyntialueen pinta-ala yhteensä  ha</t>
  </si>
  <si>
    <t>Lupaosakasluettelon allekirjoittaja</t>
  </si>
  <si>
    <t>Tiedot ampujaluettelosta kerättynä:</t>
  </si>
  <si>
    <t>Hakijat kriteeriluokittain (lasketaan ampujaluettelon kohdista 6 ja 7)</t>
  </si>
  <si>
    <t>Ei / Ei amp.</t>
  </si>
  <si>
    <t>Kyllä / Ei amp.</t>
  </si>
  <si>
    <t>Hakijat yhteensä</t>
  </si>
  <si>
    <t>Hakijoista on ulkopaikkakuntalaisia</t>
  </si>
  <si>
    <t>Jää maksavia vieraita</t>
  </si>
  <si>
    <t>maksut yht.</t>
  </si>
  <si>
    <t>Metsästysalueet (Oma riistan mukaan valtionmaat ja vuokramaat, tekemäsi alueet)</t>
  </si>
  <si>
    <t>Koilliskaira</t>
  </si>
  <si>
    <t>8131 Pomo-Vuotso</t>
  </si>
  <si>
    <t>8135 Koitelainen</t>
  </si>
  <si>
    <t>8133 Rajala</t>
  </si>
  <si>
    <t>8134 Vasaselkä</t>
  </si>
  <si>
    <t>Laita (X) valtionmaiden</t>
  </si>
  <si>
    <t>kohdalle, joita anot käyttöösi</t>
  </si>
  <si>
    <t>Vesialuueet  eivät saa olla mukana vuokramaiden pinta-aloissa</t>
  </si>
  <si>
    <t>Sirpalealueet eivät saa olla puoltohehtaareissa</t>
  </si>
  <si>
    <t>Huom! Pyyntialueen hehtaarit ilmoitetaan lupaosakasluettelossa hakijakohtaisesti</t>
  </si>
  <si>
    <t>Paikka</t>
  </si>
  <si>
    <t>Aika</t>
  </si>
  <si>
    <t>Lisäselvitys:</t>
  </si>
  <si>
    <t>Seuran nimi</t>
  </si>
  <si>
    <t>Miksi ampuja ei metsästä kyseisessä seurassa</t>
  </si>
  <si>
    <t>Lupaosakas (metsästysseura tai seurue)</t>
  </si>
  <si>
    <t>Tossuraha</t>
  </si>
  <si>
    <t>Sodankylän hirviyhteislupa (kooste yhteyslupaan liitettävistä tiedoista)</t>
  </si>
  <si>
    <t>Aluetunnus</t>
  </si>
  <si>
    <t>Metsästäjä-numero 
(8 numeroa)</t>
  </si>
  <si>
    <r>
      <rPr>
        <b/>
        <sz val="12"/>
        <color indexed="8"/>
        <rFont val="Arial"/>
        <family val="2"/>
      </rPr>
      <t>ILMOITUS HIRVENMETSÄSTYKSEEN AMPUJINA OSALLISTUVISTA</t>
    </r>
    <r>
      <rPr>
        <sz val="12"/>
        <color indexed="8"/>
        <rFont val="Arial"/>
        <family val="2"/>
      </rPr>
      <t xml:space="preserve"> 
(liitetään hirvieläinten pyyntilupahakemukseen, jos sisältää MLn 8§ :ssa mainittuja valtion maita)</t>
    </r>
  </si>
  <si>
    <t>Yksityismaiden maapinta-ala</t>
  </si>
  <si>
    <t>Valtionmaiden maapinta-ala</t>
  </si>
  <si>
    <t>Maapinta-alat yhteensä</t>
  </si>
  <si>
    <t>Vesipinta-ala</t>
  </si>
  <si>
    <t>Kokonaispinta-ala</t>
  </si>
  <si>
    <t>Lupaosakaskohdan voi allekirjoittaa rekisteröidyn metsästysseuran osalta vain nimenkirjoitus-oikeuden omaava henkilö. Tällöin yhteyshenkilönä voi olla myös eri henkilö kuin allekijoittaja</t>
  </si>
  <si>
    <r>
      <rPr>
        <b/>
        <sz val="12"/>
        <rFont val="Arial"/>
        <family val="2"/>
      </rPr>
      <t>Lisäselvityksiä</t>
    </r>
    <r>
      <rPr>
        <sz val="12"/>
        <rFont val="Arial"/>
        <family val="2"/>
      </rPr>
      <t>:</t>
    </r>
  </si>
  <si>
    <t xml:space="preserve"> </t>
  </si>
  <si>
    <t>OHJEET:</t>
  </si>
  <si>
    <t>Hakijan allekirjoitus</t>
  </si>
  <si>
    <t>Yhdyshenkilö (osakaspäällikkö)</t>
  </si>
  <si>
    <t>6.
Kuuluuko ampuja muuhun hirveä
metsästävään seuraan/
seurueeseen joka hakee
pyyntilupaa.
(rasti ruutuun =  X)</t>
  </si>
  <si>
    <t>7.
Metsästääkö ampuja hirveä muussa seurassa/
seurueessa tulevana
metsästyskautena.
(rasti ruutuun = X)</t>
  </si>
  <si>
    <t>1. Taulukko laskee henkilömäärän ja ulkopaikkakuntalaiset alla olevasta listasta automaattisesti.
     Älä yritä muokata niitä!
2. Kirjoita kaikki tiedot niille kuuluville paikoille sukunimen mukaan aakkosjärjestyksessä.
     Esim. Esimerkki Erkki | 12345678 | Sodankylä | 01.01.2023| Ei | Ei | (mahdollinen seura | miksi ei metsästä)
3. Kirjoita paikkakunnan nimet oikein, jotta automaatio toimii. 
4. Ulkopaikkakuntalaiset värjäytyy vaaleansiniseksi. Mikäli Sodankylä värjäytyy vaaleansiniseksi,
     tarkista vahinkovälilyönnit!
5. Taulukko värjää solut vaaleanpunaiseksi, jos tiedoissa on jokin väärin tai tieto puuttuu.
6. Taulukko ja koko työkirja on suojattu siten, että et voi tehdä muutoksia muualle, kuin valkoiselle alueelle.
7. JOS KÄYTÄT JOTAKIN MUUTA SOVELLUSTA KUIN EXCEL, KAIKKI OMINAISUUDET EIVÄT VÄLTTÄMÄTTÄ TOIMI JA
    SINUN TULEE OLLA TARKEMPI SYÖTETYISTÄ TIEDOISTA. TARKASTA AINA LUVUT!
HUOM!
Väärien tietojen antaminen voi johtaa hakemuksen hylkäämiseen.
Tähän listaan täytetään kaikki hakijat, myös tammikuussa ilmoitetut ulkopaikkakuntalaiset.</t>
  </si>
  <si>
    <t>Lisäselvityksiä kohdista 6. ja 7.
Mikäli ampuja kuuluu metsästysseuraan / seurueeseen (vastaus 6 = kyllä), ja vastaa kohdassa 7., että ei metsästä siinä, niin selvitä tässä kohdassa: Miksi ampujalla ei ole mahdollisuutta metsästää siinä seurassa / seurueessa, johon hän kuuluu. Merkitse kaikki seurat/seurueet!</t>
  </si>
  <si>
    <t>Vakuutan, että pyyntialueeni näkyvät karttasivulla lupaosakasluettelossa</t>
  </si>
  <si>
    <t xml:space="preserve">Laittamalla nimesi allekirjoituskohtaan, hyväksyt allekirjoituksen digitaalisena. </t>
  </si>
  <si>
    <t>(tulee solusta D41)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</si>
</sst>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0\ &quot;€&quot;;[Red]\-#,##0\ &quot;€&quot;"/>
    <numFmt numFmtId="164" formatCode="[$-40B]General"/>
    <numFmt numFmtId="165" formatCode="dd/mm/yy"/>
    <numFmt numFmtId="166" formatCode="0.0"/>
  </numFmts>
  <fonts count="26" x14ac:knownFonts="1">
    <font>
      <sz val="11"/>
      <color theme="1"/>
      <name val="Calibri"/>
      <family val="2"/>
      <scheme val="minor"/>
    </font>
    <font>
      <sz val="12"/>
      <color theme="1"/>
      <name val="Calibri"/>
      <family val="2"/>
      <scheme val="minor"/>
    </font>
    <font>
      <sz val="12"/>
      <color theme="1"/>
      <name val="Calibri"/>
      <family val="2"/>
      <scheme val="minor"/>
    </font>
    <font>
      <sz val="11"/>
      <color indexed="8"/>
      <name val="Calibri"/>
      <family val="2"/>
    </font>
    <font>
      <sz val="11"/>
      <color rgb="FF000000"/>
      <name val="Calibri"/>
      <family val="2"/>
    </font>
    <font>
      <sz val="12"/>
      <color theme="1"/>
      <name val="Arial"/>
      <family val="2"/>
    </font>
    <font>
      <sz val="12"/>
      <color rgb="FF000000"/>
      <name val="Calibri"/>
      <family val="2"/>
    </font>
    <font>
      <sz val="11"/>
      <color theme="1"/>
      <name val="Calibri"/>
      <family val="2"/>
      <scheme val="minor"/>
    </font>
    <font>
      <sz val="12"/>
      <color indexed="8"/>
      <name val="Arial"/>
      <family val="2"/>
    </font>
    <font>
      <sz val="12"/>
      <name val="Arial"/>
      <family val="2"/>
    </font>
    <font>
      <sz val="12"/>
      <color rgb="FFFF0000"/>
      <name val="Arial"/>
      <family val="2"/>
    </font>
    <font>
      <b/>
      <sz val="12"/>
      <color rgb="FFFF0000"/>
      <name val="Arial"/>
      <family val="2"/>
    </font>
    <font>
      <u/>
      <sz val="11"/>
      <color theme="10"/>
      <name val="Calibri"/>
      <family val="2"/>
      <scheme val="minor"/>
    </font>
    <font>
      <b/>
      <sz val="12"/>
      <color theme="1"/>
      <name val="Arial"/>
      <family val="2"/>
    </font>
    <font>
      <u/>
      <sz val="12"/>
      <color theme="10"/>
      <name val="Arial"/>
      <family val="2"/>
    </font>
    <font>
      <sz val="12"/>
      <color rgb="FF0070C0"/>
      <name val="Arial"/>
      <family val="2"/>
    </font>
    <font>
      <b/>
      <sz val="12"/>
      <name val="Arial"/>
      <family val="2"/>
    </font>
    <font>
      <sz val="12"/>
      <color theme="3" tint="0.39997558519241921"/>
      <name val="Arial"/>
      <family val="2"/>
    </font>
    <font>
      <b/>
      <sz val="12"/>
      <color rgb="FF0070C0"/>
      <name val="Arial"/>
      <family val="2"/>
    </font>
    <font>
      <b/>
      <sz val="12"/>
      <color indexed="8"/>
      <name val="Arial"/>
      <family val="2"/>
    </font>
    <font>
      <sz val="12"/>
      <color rgb="FFFF0000"/>
      <name val="Calibri"/>
      <family val="2"/>
      <scheme val="minor"/>
    </font>
    <font>
      <sz val="12"/>
      <color theme="1"/>
      <name val="Snell Roundhand"/>
      <family val="4"/>
    </font>
    <font>
      <sz val="12"/>
      <color theme="1"/>
      <name val="French Script MT"/>
      <family val="4"/>
    </font>
    <font>
      <sz val="12"/>
      <color rgb="FFFF0000"/>
      <name val="Calibri (Leipäteksti)"/>
    </font>
    <font>
      <sz val="12"/>
      <color theme="1"/>
      <name val="Aptos"/>
    </font>
    <font>
      <sz val="12"/>
      <color theme="1"/>
      <name val="Symbol"/>
      <charset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00B05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top/>
      <bottom style="thin">
        <color auto="1"/>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style="thin">
        <color auto="1"/>
      </right>
      <top style="thin">
        <color auto="1"/>
      </top>
      <bottom/>
      <diagonal/>
    </border>
    <border>
      <left style="medium">
        <color indexed="64"/>
      </left>
      <right style="thin">
        <color indexed="64"/>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bottom/>
      <diagonal/>
    </border>
    <border>
      <left style="thin">
        <color indexed="64"/>
      </left>
      <right style="thin">
        <color auto="1"/>
      </right>
      <top style="medium">
        <color indexed="64"/>
      </top>
      <bottom style="thin">
        <color auto="1"/>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style="thin">
        <color indexed="64"/>
      </bottom>
      <diagonal/>
    </border>
    <border>
      <left style="medium">
        <color indexed="64"/>
      </left>
      <right/>
      <top style="thin">
        <color auto="1"/>
      </top>
      <bottom style="thin">
        <color auto="1"/>
      </bottom>
      <diagonal/>
    </border>
    <border>
      <left/>
      <right style="medium">
        <color indexed="64"/>
      </right>
      <top style="thin">
        <color auto="1"/>
      </top>
      <bottom/>
      <diagonal/>
    </border>
  </borders>
  <cellStyleXfs count="6">
    <xf numFmtId="0" fontId="0" fillId="0" borderId="0"/>
    <xf numFmtId="0" fontId="4" fillId="0" borderId="0"/>
    <xf numFmtId="0" fontId="3" fillId="0" borderId="0"/>
    <xf numFmtId="164" fontId="6" fillId="0" borderId="0"/>
    <xf numFmtId="0" fontId="7" fillId="0" borderId="0"/>
    <xf numFmtId="0" fontId="12" fillId="0" borderId="0" applyNumberFormat="0" applyFill="0" applyBorder="0" applyAlignment="0" applyProtection="0"/>
  </cellStyleXfs>
  <cellXfs count="241">
    <xf numFmtId="0" fontId="0" fillId="0" borderId="0" xfId="0"/>
    <xf numFmtId="0" fontId="9" fillId="0" borderId="9" xfId="0" applyFont="1" applyBorder="1" applyAlignment="1" applyProtection="1">
      <alignment wrapText="1"/>
      <protection locked="0"/>
    </xf>
    <xf numFmtId="0" fontId="9" fillId="0" borderId="10" xfId="0" applyFont="1" applyBorder="1" applyAlignment="1" applyProtection="1">
      <alignment wrapText="1"/>
      <protection locked="0"/>
    </xf>
    <xf numFmtId="0" fontId="9" fillId="2" borderId="36" xfId="0" applyFont="1" applyFill="1" applyBorder="1" applyAlignment="1" applyProtection="1">
      <alignment horizontal="center" vertical="center" wrapText="1"/>
      <protection locked="0"/>
    </xf>
    <xf numFmtId="165" fontId="9" fillId="2" borderId="36" xfId="0" applyNumberFormat="1" applyFont="1" applyFill="1" applyBorder="1" applyAlignment="1" applyProtection="1">
      <alignment horizontal="center" vertical="center" wrapText="1"/>
      <protection locked="0"/>
    </xf>
    <xf numFmtId="0" fontId="9" fillId="0" borderId="36" xfId="0" applyFont="1" applyBorder="1" applyAlignment="1" applyProtection="1">
      <alignment horizontal="center" vertical="center" wrapText="1"/>
      <protection locked="0"/>
    </xf>
    <xf numFmtId="0" fontId="9" fillId="0" borderId="34" xfId="0" applyFont="1" applyBorder="1" applyAlignment="1" applyProtection="1">
      <alignment horizontal="center" vertical="center" wrapText="1"/>
      <protection locked="0"/>
    </xf>
    <xf numFmtId="0" fontId="9" fillId="2" borderId="34" xfId="0" applyFont="1" applyFill="1" applyBorder="1" applyAlignment="1" applyProtection="1">
      <alignment horizontal="center" vertical="center" wrapText="1"/>
      <protection locked="0"/>
    </xf>
    <xf numFmtId="0" fontId="2" fillId="0" borderId="0" xfId="0" applyFont="1"/>
    <xf numFmtId="6" fontId="5" fillId="2" borderId="22" xfId="0" applyNumberFormat="1" applyFont="1" applyFill="1" applyBorder="1" applyAlignment="1" applyProtection="1">
      <alignment horizontal="center"/>
      <protection locked="0"/>
    </xf>
    <xf numFmtId="0" fontId="5" fillId="2" borderId="22" xfId="0" applyFont="1" applyFill="1" applyBorder="1" applyAlignment="1" applyProtection="1">
      <alignment horizontal="center"/>
      <protection locked="0"/>
    </xf>
    <xf numFmtId="0" fontId="9" fillId="2" borderId="32" xfId="0" applyFont="1" applyFill="1" applyBorder="1" applyAlignment="1" applyProtection="1">
      <alignment horizontal="center" vertical="center" wrapText="1"/>
      <protection locked="0"/>
    </xf>
    <xf numFmtId="166" fontId="9" fillId="2" borderId="22" xfId="0" applyNumberFormat="1" applyFont="1" applyFill="1" applyBorder="1" applyAlignment="1" applyProtection="1">
      <alignment horizontal="right" vertical="center"/>
      <protection locked="0"/>
    </xf>
    <xf numFmtId="0" fontId="10" fillId="0" borderId="0" xfId="0" applyFont="1"/>
    <xf numFmtId="0" fontId="5" fillId="3" borderId="3" xfId="0" applyFont="1" applyFill="1" applyBorder="1"/>
    <xf numFmtId="0" fontId="13" fillId="3" borderId="4" xfId="0" applyFont="1" applyFill="1" applyBorder="1"/>
    <xf numFmtId="0" fontId="5" fillId="3" borderId="11" xfId="0" applyFont="1" applyFill="1" applyBorder="1"/>
    <xf numFmtId="0" fontId="5" fillId="3" borderId="5" xfId="0" applyFont="1" applyFill="1" applyBorder="1"/>
    <xf numFmtId="0" fontId="13" fillId="3" borderId="0" xfId="0" applyFont="1" applyFill="1"/>
    <xf numFmtId="0" fontId="5" fillId="3" borderId="6" xfId="0" applyFont="1" applyFill="1" applyBorder="1"/>
    <xf numFmtId="0" fontId="5" fillId="3" borderId="0" xfId="0" applyFont="1" applyFill="1"/>
    <xf numFmtId="0" fontId="5" fillId="3" borderId="0" xfId="0" applyFont="1" applyFill="1" applyAlignment="1">
      <alignment horizontal="center"/>
    </xf>
    <xf numFmtId="0" fontId="5" fillId="3" borderId="12" xfId="0" applyFont="1" applyFill="1" applyBorder="1" applyAlignment="1">
      <alignment horizontal="center"/>
    </xf>
    <xf numFmtId="0" fontId="8" fillId="3" borderId="5" xfId="0" applyFont="1" applyFill="1" applyBorder="1" applyAlignment="1">
      <alignment wrapText="1"/>
    </xf>
    <xf numFmtId="0" fontId="5" fillId="3" borderId="0" xfId="0" applyFont="1" applyFill="1" applyAlignment="1">
      <alignment wrapText="1"/>
    </xf>
    <xf numFmtId="0" fontId="5" fillId="3" borderId="6" xfId="0" applyFont="1" applyFill="1" applyBorder="1" applyAlignment="1">
      <alignment wrapText="1"/>
    </xf>
    <xf numFmtId="0" fontId="13" fillId="3" borderId="2" xfId="0" applyFont="1" applyFill="1" applyBorder="1" applyAlignment="1">
      <alignment horizontal="center"/>
    </xf>
    <xf numFmtId="0" fontId="13" fillId="3" borderId="45" xfId="0" applyFont="1" applyFill="1" applyBorder="1" applyAlignment="1">
      <alignment horizontal="center"/>
    </xf>
    <xf numFmtId="0" fontId="0" fillId="3" borderId="0" xfId="0" applyFill="1"/>
    <xf numFmtId="0" fontId="17" fillId="3" borderId="0" xfId="0" applyFont="1" applyFill="1"/>
    <xf numFmtId="0" fontId="13" fillId="3" borderId="5" xfId="0" applyFont="1" applyFill="1" applyBorder="1"/>
    <xf numFmtId="0" fontId="16" fillId="3" borderId="0" xfId="0" applyFont="1" applyFill="1" applyAlignment="1">
      <alignment horizontal="center"/>
    </xf>
    <xf numFmtId="0" fontId="18" fillId="3" borderId="0" xfId="0" applyFont="1" applyFill="1"/>
    <xf numFmtId="0" fontId="18" fillId="3" borderId="6" xfId="0" applyFont="1" applyFill="1" applyBorder="1"/>
    <xf numFmtId="0" fontId="11" fillId="3" borderId="5" xfId="0" applyFont="1" applyFill="1" applyBorder="1"/>
    <xf numFmtId="0" fontId="10" fillId="3" borderId="0" xfId="0" applyFont="1" applyFill="1"/>
    <xf numFmtId="0" fontId="10" fillId="3" borderId="6" xfId="0" applyFont="1" applyFill="1" applyBorder="1"/>
    <xf numFmtId="0" fontId="10" fillId="3" borderId="5" xfId="0" applyFont="1" applyFill="1" applyBorder="1"/>
    <xf numFmtId="0" fontId="13" fillId="3" borderId="0" xfId="0" applyFont="1" applyFill="1" applyAlignment="1">
      <alignment horizontal="center"/>
    </xf>
    <xf numFmtId="0" fontId="13" fillId="3" borderId="14" xfId="0" applyFont="1" applyFill="1" applyBorder="1"/>
    <xf numFmtId="0" fontId="5" fillId="3" borderId="14" xfId="0" applyFont="1" applyFill="1" applyBorder="1" applyAlignment="1">
      <alignment horizontal="center"/>
    </xf>
    <xf numFmtId="0" fontId="5" fillId="3" borderId="14" xfId="0" applyFont="1" applyFill="1" applyBorder="1"/>
    <xf numFmtId="0" fontId="5" fillId="3" borderId="15" xfId="0" applyFont="1" applyFill="1" applyBorder="1"/>
    <xf numFmtId="0" fontId="9" fillId="3" borderId="5" xfId="0" applyFont="1" applyFill="1" applyBorder="1"/>
    <xf numFmtId="0" fontId="5" fillId="3" borderId="42" xfId="0" applyFont="1" applyFill="1" applyBorder="1"/>
    <xf numFmtId="0" fontId="9" fillId="3" borderId="0" xfId="0" applyFont="1" applyFill="1"/>
    <xf numFmtId="0" fontId="5" fillId="3" borderId="4" xfId="0" applyFont="1" applyFill="1" applyBorder="1"/>
    <xf numFmtId="0" fontId="11" fillId="3" borderId="0" xfId="0" applyFont="1" applyFill="1" applyAlignment="1">
      <alignment horizontal="center"/>
    </xf>
    <xf numFmtId="0" fontId="5" fillId="3" borderId="39" xfId="0" applyFont="1" applyFill="1" applyBorder="1" applyAlignment="1">
      <alignment horizontal="center"/>
    </xf>
    <xf numFmtId="0" fontId="5" fillId="3" borderId="40" xfId="0" applyFont="1" applyFill="1" applyBorder="1"/>
    <xf numFmtId="0" fontId="13" fillId="3" borderId="6" xfId="0" applyFont="1" applyFill="1" applyBorder="1"/>
    <xf numFmtId="0" fontId="13" fillId="3" borderId="14" xfId="0" applyFont="1" applyFill="1" applyBorder="1" applyAlignment="1">
      <alignment horizontal="center"/>
    </xf>
    <xf numFmtId="6" fontId="13" fillId="3" borderId="0" xfId="0" applyNumberFormat="1" applyFont="1" applyFill="1"/>
    <xf numFmtId="0" fontId="13" fillId="3" borderId="15" xfId="0" applyFont="1" applyFill="1" applyBorder="1"/>
    <xf numFmtId="0" fontId="10" fillId="3" borderId="4" xfId="0" applyFont="1" applyFill="1" applyBorder="1"/>
    <xf numFmtId="0" fontId="10" fillId="3" borderId="11" xfId="0" applyFont="1" applyFill="1" applyBorder="1"/>
    <xf numFmtId="0" fontId="11" fillId="3" borderId="0" xfId="0" applyFont="1" applyFill="1"/>
    <xf numFmtId="0" fontId="10" fillId="3" borderId="40" xfId="0" applyFont="1" applyFill="1" applyBorder="1" applyAlignment="1">
      <alignment horizontal="center"/>
    </xf>
    <xf numFmtId="0" fontId="10" fillId="3" borderId="38" xfId="0" applyFont="1" applyFill="1" applyBorder="1" applyAlignment="1">
      <alignment horizontal="center"/>
    </xf>
    <xf numFmtId="0" fontId="10" fillId="3" borderId="43" xfId="0" applyFont="1" applyFill="1" applyBorder="1"/>
    <xf numFmtId="0" fontId="15" fillId="3" borderId="0" xfId="0" applyFont="1" applyFill="1"/>
    <xf numFmtId="0" fontId="15" fillId="3" borderId="6" xfId="0" applyFont="1" applyFill="1" applyBorder="1"/>
    <xf numFmtId="0" fontId="15" fillId="3" borderId="5" xfId="0" applyFont="1" applyFill="1" applyBorder="1"/>
    <xf numFmtId="0" fontId="14" fillId="3" borderId="48" xfId="5" applyFont="1" applyFill="1" applyBorder="1" applyAlignment="1"/>
    <xf numFmtId="49" fontId="5" fillId="3" borderId="48" xfId="0" applyNumberFormat="1" applyFont="1" applyFill="1" applyBorder="1"/>
    <xf numFmtId="0" fontId="5" fillId="3" borderId="48" xfId="0" applyFont="1" applyFill="1" applyBorder="1"/>
    <xf numFmtId="0" fontId="5" fillId="3" borderId="38" xfId="0" applyFont="1" applyFill="1" applyBorder="1"/>
    <xf numFmtId="0" fontId="13" fillId="3" borderId="6" xfId="0" applyFont="1" applyFill="1" applyBorder="1" applyAlignment="1">
      <alignment horizontal="center"/>
    </xf>
    <xf numFmtId="0" fontId="0" fillId="3" borderId="13" xfId="0" applyFill="1" applyBorder="1"/>
    <xf numFmtId="0" fontId="0" fillId="3" borderId="14" xfId="0" applyFill="1" applyBorder="1"/>
    <xf numFmtId="0" fontId="0" fillId="3" borderId="5" xfId="0" applyFill="1" applyBorder="1"/>
    <xf numFmtId="0" fontId="5" fillId="3" borderId="5" xfId="0" applyFont="1" applyFill="1" applyBorder="1" applyAlignment="1">
      <alignment horizontal="center"/>
    </xf>
    <xf numFmtId="0" fontId="0" fillId="3" borderId="15" xfId="0" applyFill="1" applyBorder="1"/>
    <xf numFmtId="0" fontId="9" fillId="4" borderId="22" xfId="0" applyFont="1" applyFill="1" applyBorder="1" applyAlignment="1">
      <alignment horizontal="center"/>
    </xf>
    <xf numFmtId="0" fontId="16" fillId="4" borderId="22" xfId="0" applyFont="1" applyFill="1" applyBorder="1" applyAlignment="1">
      <alignment horizontal="center"/>
    </xf>
    <xf numFmtId="0" fontId="13" fillId="4" borderId="34" xfId="0" applyFont="1" applyFill="1" applyBorder="1" applyAlignment="1">
      <alignment horizontal="center"/>
    </xf>
    <xf numFmtId="6" fontId="13" fillId="4" borderId="34" xfId="0" applyNumberFormat="1" applyFont="1" applyFill="1" applyBorder="1"/>
    <xf numFmtId="166" fontId="16" fillId="4" borderId="22" xfId="0" applyNumberFormat="1" applyFont="1" applyFill="1" applyBorder="1" applyAlignment="1">
      <alignment horizontal="right" vertical="center"/>
    </xf>
    <xf numFmtId="166" fontId="13" fillId="4" borderId="34" xfId="0" applyNumberFormat="1" applyFont="1" applyFill="1" applyBorder="1" applyAlignment="1">
      <alignment horizontal="right" vertical="center"/>
    </xf>
    <xf numFmtId="0" fontId="5" fillId="4" borderId="1" xfId="0" applyFont="1" applyFill="1" applyBorder="1" applyAlignment="1">
      <alignment horizontal="center"/>
    </xf>
    <xf numFmtId="0" fontId="2" fillId="3" borderId="11" xfId="0" applyFont="1" applyFill="1" applyBorder="1"/>
    <xf numFmtId="0" fontId="2" fillId="3" borderId="6" xfId="0" applyFont="1" applyFill="1" applyBorder="1"/>
    <xf numFmtId="0" fontId="2" fillId="3" borderId="15" xfId="0" applyFont="1" applyFill="1" applyBorder="1"/>
    <xf numFmtId="0" fontId="20" fillId="3" borderId="3" xfId="0" applyFont="1" applyFill="1" applyBorder="1" applyAlignment="1">
      <alignment vertical="center"/>
    </xf>
    <xf numFmtId="0" fontId="20" fillId="3" borderId="11" xfId="0" applyFont="1" applyFill="1" applyBorder="1" applyAlignment="1">
      <alignment vertical="center"/>
    </xf>
    <xf numFmtId="14" fontId="5" fillId="3" borderId="0" xfId="0" applyNumberFormat="1" applyFont="1" applyFill="1" applyAlignment="1">
      <alignment horizontal="center"/>
    </xf>
    <xf numFmtId="0" fontId="21" fillId="3" borderId="0" xfId="0" applyFont="1" applyFill="1" applyAlignment="1">
      <alignment horizontal="center"/>
    </xf>
    <xf numFmtId="0" fontId="22" fillId="3" borderId="0" xfId="0" applyFont="1" applyFill="1" applyAlignment="1">
      <alignment horizontal="center"/>
    </xf>
    <xf numFmtId="0" fontId="2" fillId="3" borderId="4" xfId="0" applyFont="1" applyFill="1" applyBorder="1"/>
    <xf numFmtId="0" fontId="2" fillId="3" borderId="0" xfId="0" applyFont="1" applyFill="1"/>
    <xf numFmtId="0" fontId="2" fillId="3" borderId="14" xfId="0" applyFont="1" applyFill="1" applyBorder="1"/>
    <xf numFmtId="0" fontId="5" fillId="3" borderId="0" xfId="0" applyFont="1" applyFill="1" applyProtection="1">
      <protection locked="0"/>
    </xf>
    <xf numFmtId="164" fontId="9" fillId="0" borderId="26" xfId="3" applyFont="1" applyBorder="1" applyAlignment="1" applyProtection="1">
      <alignment wrapText="1"/>
      <protection locked="0"/>
    </xf>
    <xf numFmtId="164" fontId="9" fillId="0" borderId="27" xfId="3" applyFont="1" applyBorder="1" applyAlignment="1" applyProtection="1">
      <alignment wrapText="1"/>
      <protection locked="0"/>
    </xf>
    <xf numFmtId="164" fontId="9" fillId="0" borderId="9" xfId="3" applyFont="1" applyBorder="1" applyAlignment="1" applyProtection="1">
      <alignment wrapText="1"/>
      <protection locked="0"/>
    </xf>
    <xf numFmtId="164" fontId="9" fillId="0" borderId="10" xfId="3" applyFont="1" applyBorder="1" applyAlignment="1" applyProtection="1">
      <alignment wrapText="1"/>
      <protection locked="0"/>
    </xf>
    <xf numFmtId="0" fontId="9" fillId="0" borderId="28" xfId="0" applyFont="1" applyBorder="1" applyAlignment="1" applyProtection="1">
      <alignment wrapText="1"/>
      <protection locked="0"/>
    </xf>
    <xf numFmtId="0" fontId="9" fillId="0" borderId="7" xfId="0" applyFont="1" applyBorder="1" applyAlignment="1" applyProtection="1">
      <alignment wrapText="1"/>
      <protection locked="0"/>
    </xf>
    <xf numFmtId="0" fontId="9" fillId="0" borderId="8" xfId="0" applyFont="1" applyBorder="1" applyAlignment="1" applyProtection="1">
      <alignment wrapText="1"/>
      <protection locked="0"/>
    </xf>
    <xf numFmtId="0" fontId="9" fillId="0" borderId="29" xfId="0" applyFont="1" applyBorder="1" applyAlignment="1" applyProtection="1">
      <alignment wrapText="1"/>
      <protection locked="0"/>
    </xf>
    <xf numFmtId="0" fontId="5" fillId="3" borderId="7" xfId="0" applyFont="1" applyFill="1" applyBorder="1" applyAlignment="1">
      <alignment horizontal="center" wrapText="1"/>
    </xf>
    <xf numFmtId="0" fontId="9" fillId="0" borderId="32" xfId="1" quotePrefix="1" applyFont="1" applyBorder="1" applyAlignment="1" applyProtection="1">
      <alignment horizontal="center" wrapText="1"/>
      <protection locked="0"/>
    </xf>
    <xf numFmtId="0" fontId="10" fillId="0" borderId="32" xfId="0" applyFont="1" applyBorder="1" applyAlignment="1" applyProtection="1">
      <alignment horizontal="center" vertical="center" wrapText="1"/>
      <protection locked="0"/>
    </xf>
    <xf numFmtId="0" fontId="9" fillId="0" borderId="32" xfId="0" applyFont="1" applyBorder="1" applyAlignment="1" applyProtection="1">
      <alignment horizontal="center" vertical="center" wrapText="1"/>
      <protection locked="0"/>
    </xf>
    <xf numFmtId="0" fontId="9" fillId="0" borderId="8" xfId="1" applyFont="1" applyBorder="1" applyAlignment="1" applyProtection="1">
      <alignment horizontal="center" vertical="center" wrapText="1"/>
      <protection locked="0"/>
    </xf>
    <xf numFmtId="0" fontId="2" fillId="0" borderId="0" xfId="0" applyFont="1" applyAlignment="1">
      <alignment wrapText="1"/>
    </xf>
    <xf numFmtId="0" fontId="9" fillId="0" borderId="8" xfId="0" applyFont="1" applyBorder="1" applyAlignment="1" applyProtection="1">
      <alignment horizontal="center" vertical="center" wrapText="1"/>
      <protection locked="0"/>
    </xf>
    <xf numFmtId="0" fontId="9" fillId="0" borderId="32" xfId="0" applyFont="1" applyBorder="1" applyAlignment="1" applyProtection="1">
      <alignment horizontal="center" wrapText="1"/>
      <protection locked="0"/>
    </xf>
    <xf numFmtId="0" fontId="10" fillId="0" borderId="32" xfId="1" applyFont="1" applyBorder="1" applyAlignment="1" applyProtection="1">
      <alignment horizontal="center" vertical="center" wrapText="1"/>
      <protection locked="0"/>
    </xf>
    <xf numFmtId="0" fontId="9" fillId="0" borderId="32" xfId="1" applyFont="1" applyBorder="1" applyAlignment="1" applyProtection="1">
      <alignment horizontal="center" vertical="center" wrapText="1"/>
      <protection locked="0"/>
    </xf>
    <xf numFmtId="0" fontId="10" fillId="0" borderId="30" xfId="0" applyFont="1" applyBorder="1" applyAlignment="1" applyProtection="1">
      <alignment horizontal="center" vertical="center" wrapText="1"/>
      <protection locked="0"/>
    </xf>
    <xf numFmtId="0" fontId="9" fillId="0" borderId="30" xfId="0" applyFont="1" applyBorder="1" applyAlignment="1" applyProtection="1">
      <alignment horizontal="center" vertical="center" wrapText="1"/>
      <protection locked="0"/>
    </xf>
    <xf numFmtId="164" fontId="10" fillId="0" borderId="32" xfId="3" applyFont="1" applyBorder="1" applyAlignment="1" applyProtection="1">
      <alignment horizontal="center" vertical="center" wrapText="1"/>
      <protection locked="0"/>
    </xf>
    <xf numFmtId="164" fontId="9" fillId="0" borderId="32" xfId="3" applyFont="1" applyBorder="1" applyAlignment="1" applyProtection="1">
      <alignment horizontal="center" vertical="center" wrapText="1"/>
      <protection locked="0"/>
    </xf>
    <xf numFmtId="164" fontId="9" fillId="0" borderId="8" xfId="3" applyFont="1" applyBorder="1" applyAlignment="1" applyProtection="1">
      <alignment horizontal="center" vertical="center" wrapText="1"/>
      <protection locked="0"/>
    </xf>
    <xf numFmtId="0" fontId="9" fillId="0" borderId="30" xfId="0" applyFont="1" applyBorder="1" applyAlignment="1" applyProtection="1">
      <alignment horizontal="center" wrapText="1"/>
      <protection locked="0"/>
    </xf>
    <xf numFmtId="0" fontId="10" fillId="0" borderId="31" xfId="0" applyFont="1" applyBorder="1" applyAlignment="1" applyProtection="1">
      <alignment horizontal="center" vertical="center" wrapText="1"/>
      <protection locked="0"/>
    </xf>
    <xf numFmtId="0" fontId="9" fillId="0" borderId="23" xfId="0" applyFont="1" applyBorder="1" applyAlignment="1" applyProtection="1">
      <alignment horizontal="center" vertical="center" wrapText="1"/>
      <protection locked="0"/>
    </xf>
    <xf numFmtId="0" fontId="9" fillId="0" borderId="32" xfId="4" applyFont="1" applyBorder="1" applyAlignment="1" applyProtection="1">
      <alignment horizontal="center" wrapText="1"/>
      <protection locked="0"/>
    </xf>
    <xf numFmtId="0" fontId="9" fillId="0" borderId="24" xfId="0" applyFont="1" applyBorder="1" applyAlignment="1" applyProtection="1">
      <alignment horizontal="center" vertical="center" wrapText="1"/>
      <protection locked="0"/>
    </xf>
    <xf numFmtId="0" fontId="9" fillId="0" borderId="25" xfId="0" applyFont="1" applyBorder="1" applyAlignment="1" applyProtection="1">
      <alignment horizontal="center" vertical="center" wrapText="1"/>
      <protection locked="0"/>
    </xf>
    <xf numFmtId="164" fontId="9" fillId="0" borderId="32" xfId="3" applyFont="1" applyBorder="1" applyAlignment="1" applyProtection="1">
      <alignment horizontal="center" wrapText="1"/>
      <protection locked="0"/>
    </xf>
    <xf numFmtId="0" fontId="9" fillId="0" borderId="34" xfId="0" applyFont="1" applyBorder="1" applyAlignment="1" applyProtection="1">
      <alignment horizontal="center" wrapText="1"/>
      <protection locked="0"/>
    </xf>
    <xf numFmtId="0" fontId="9" fillId="0" borderId="36" xfId="1" applyFont="1" applyBorder="1" applyAlignment="1" applyProtection="1">
      <alignment horizontal="center" vertical="center" wrapText="1"/>
      <protection locked="0"/>
    </xf>
    <xf numFmtId="164" fontId="9" fillId="0" borderId="36" xfId="3" applyFont="1" applyBorder="1" applyAlignment="1" applyProtection="1">
      <alignment horizontal="center" vertical="center" wrapText="1"/>
      <protection locked="0"/>
    </xf>
    <xf numFmtId="0" fontId="20" fillId="3" borderId="5" xfId="0" applyFont="1" applyFill="1" applyBorder="1" applyAlignment="1">
      <alignment vertical="center"/>
    </xf>
    <xf numFmtId="0" fontId="20" fillId="3" borderId="6" xfId="0" applyFont="1" applyFill="1" applyBorder="1" applyAlignment="1">
      <alignment vertical="center"/>
    </xf>
    <xf numFmtId="0" fontId="9" fillId="0" borderId="32" xfId="1" applyFont="1" applyBorder="1" applyAlignment="1" applyProtection="1">
      <alignment horizontal="left" wrapText="1"/>
      <protection locked="0"/>
    </xf>
    <xf numFmtId="0" fontId="9" fillId="0" borderId="46" xfId="0" applyFont="1" applyBorder="1" applyAlignment="1" applyProtection="1">
      <alignment horizontal="center" vertical="center" wrapText="1"/>
      <protection locked="0"/>
    </xf>
    <xf numFmtId="0" fontId="9" fillId="0" borderId="32" xfId="0" applyFont="1" applyBorder="1" applyAlignment="1" applyProtection="1">
      <alignment horizontal="left" wrapText="1"/>
      <protection locked="0"/>
    </xf>
    <xf numFmtId="0" fontId="9" fillId="0" borderId="34" xfId="1" applyFont="1" applyBorder="1" applyAlignment="1" applyProtection="1">
      <alignment horizontal="center" vertical="center" wrapText="1"/>
      <protection locked="0"/>
    </xf>
    <xf numFmtId="0" fontId="9" fillId="0" borderId="30" xfId="0" applyFont="1" applyBorder="1" applyAlignment="1" applyProtection="1">
      <alignment horizontal="left" wrapText="1"/>
      <protection locked="0"/>
    </xf>
    <xf numFmtId="0" fontId="9" fillId="0" borderId="32" xfId="0" applyFont="1" applyBorder="1" applyAlignment="1" applyProtection="1">
      <alignment wrapText="1"/>
      <protection locked="0"/>
    </xf>
    <xf numFmtId="164" fontId="9" fillId="0" borderId="32" xfId="3" applyFont="1" applyBorder="1" applyAlignment="1" applyProtection="1">
      <alignment horizontal="left" wrapText="1"/>
      <protection locked="0"/>
    </xf>
    <xf numFmtId="0" fontId="13" fillId="3" borderId="0" xfId="0" applyFont="1" applyFill="1" applyProtection="1">
      <protection locked="0"/>
    </xf>
    <xf numFmtId="0" fontId="5" fillId="4" borderId="38" xfId="0" applyFont="1" applyFill="1" applyBorder="1"/>
    <xf numFmtId="14" fontId="5" fillId="4" borderId="38" xfId="0" applyNumberFormat="1" applyFont="1" applyFill="1" applyBorder="1"/>
    <xf numFmtId="0" fontId="0" fillId="0" borderId="0" xfId="0" applyAlignment="1">
      <alignment wrapText="1"/>
    </xf>
    <xf numFmtId="0" fontId="0" fillId="5" borderId="0" xfId="0" applyFill="1"/>
    <xf numFmtId="0" fontId="24" fillId="5" borderId="0" xfId="0" applyFont="1" applyFill="1" applyAlignment="1">
      <alignment vertical="center"/>
    </xf>
    <xf numFmtId="0" fontId="24" fillId="5" borderId="0" xfId="0" applyFont="1" applyFill="1" applyAlignment="1">
      <alignment vertical="center" wrapText="1"/>
    </xf>
    <xf numFmtId="0" fontId="0" fillId="5" borderId="0" xfId="0" applyFill="1" applyAlignment="1">
      <alignment wrapText="1"/>
    </xf>
    <xf numFmtId="0" fontId="25" fillId="5" borderId="0" xfId="0" applyFont="1" applyFill="1" applyAlignment="1">
      <alignment vertical="center" wrapText="1"/>
    </xf>
    <xf numFmtId="0" fontId="5" fillId="3" borderId="5" xfId="0" applyFont="1" applyFill="1" applyBorder="1" applyAlignment="1">
      <alignment vertical="top" wrapText="1"/>
    </xf>
    <xf numFmtId="0" fontId="5" fillId="3" borderId="6" xfId="0" applyFont="1" applyFill="1" applyBorder="1" applyAlignment="1">
      <alignment vertical="top" wrapText="1"/>
    </xf>
    <xf numFmtId="0" fontId="11" fillId="3" borderId="13" xfId="0" applyFont="1" applyFill="1" applyBorder="1"/>
    <xf numFmtId="0" fontId="11" fillId="3" borderId="14" xfId="0" applyFont="1" applyFill="1" applyBorder="1"/>
    <xf numFmtId="0" fontId="5" fillId="3" borderId="3"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7"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17" xfId="0" applyFont="1" applyFill="1" applyBorder="1" applyAlignment="1">
      <alignment horizontal="center" vertical="center"/>
    </xf>
    <xf numFmtId="0" fontId="5" fillId="3" borderId="45" xfId="0" applyFont="1" applyFill="1" applyBorder="1" applyAlignment="1">
      <alignment horizontal="center" vertical="center"/>
    </xf>
    <xf numFmtId="0" fontId="5" fillId="3" borderId="18" xfId="0" applyFont="1" applyFill="1" applyBorder="1" applyAlignment="1">
      <alignment horizontal="center" vertical="center"/>
    </xf>
    <xf numFmtId="0" fontId="13" fillId="3" borderId="12" xfId="0" applyFont="1" applyFill="1" applyBorder="1" applyAlignment="1">
      <alignment horizontal="center"/>
    </xf>
    <xf numFmtId="0" fontId="21" fillId="4" borderId="38" xfId="0" applyFont="1" applyFill="1" applyBorder="1" applyAlignment="1">
      <alignment horizontal="center"/>
    </xf>
    <xf numFmtId="0" fontId="5" fillId="3" borderId="3"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5" fillId="3" borderId="13" xfId="0" applyFont="1" applyFill="1" applyBorder="1" applyAlignment="1">
      <alignment horizontal="left" vertical="center" wrapText="1"/>
    </xf>
    <xf numFmtId="0" fontId="5" fillId="3" borderId="15" xfId="0" applyFont="1" applyFill="1" applyBorder="1" applyAlignment="1">
      <alignment horizontal="left" vertical="center" wrapText="1"/>
    </xf>
    <xf numFmtId="0" fontId="1" fillId="3" borderId="19" xfId="0" applyFont="1" applyFill="1" applyBorder="1" applyAlignment="1">
      <alignment horizontal="left" vertical="top" wrapText="1"/>
    </xf>
    <xf numFmtId="0" fontId="2" fillId="3" borderId="20" xfId="0" applyFont="1" applyFill="1" applyBorder="1" applyAlignment="1">
      <alignment horizontal="left" vertical="top" wrapText="1"/>
    </xf>
    <xf numFmtId="0" fontId="23" fillId="3" borderId="5" xfId="0" applyFont="1" applyFill="1" applyBorder="1" applyAlignment="1">
      <alignment horizontal="left" vertical="top" wrapText="1"/>
    </xf>
    <xf numFmtId="0" fontId="23" fillId="3" borderId="6" xfId="0" applyFont="1" applyFill="1" applyBorder="1" applyAlignment="1">
      <alignment horizontal="left" vertical="top" wrapText="1"/>
    </xf>
    <xf numFmtId="0" fontId="23" fillId="3" borderId="13" xfId="0" applyFont="1" applyFill="1" applyBorder="1" applyAlignment="1">
      <alignment horizontal="left" vertical="top" wrapText="1"/>
    </xf>
    <xf numFmtId="0" fontId="23" fillId="3" borderId="15" xfId="0" applyFont="1" applyFill="1" applyBorder="1" applyAlignment="1">
      <alignment horizontal="left" vertical="top" wrapText="1"/>
    </xf>
    <xf numFmtId="0" fontId="5" fillId="3" borderId="16" xfId="0" applyFont="1" applyFill="1" applyBorder="1"/>
    <xf numFmtId="0" fontId="8" fillId="3" borderId="5" xfId="0" applyFont="1" applyFill="1" applyBorder="1" applyAlignment="1">
      <alignment wrapText="1"/>
    </xf>
    <xf numFmtId="0" fontId="5" fillId="3" borderId="0" xfId="0" applyFont="1" applyFill="1" applyAlignment="1">
      <alignment wrapText="1"/>
    </xf>
    <xf numFmtId="0" fontId="5" fillId="3" borderId="6" xfId="0" applyFont="1" applyFill="1" applyBorder="1" applyAlignment="1">
      <alignment wrapText="1"/>
    </xf>
    <xf numFmtId="0" fontId="5" fillId="3" borderId="16" xfId="0" applyFont="1" applyFill="1" applyBorder="1" applyAlignment="1">
      <alignment horizontal="center"/>
    </xf>
    <xf numFmtId="0" fontId="5" fillId="2" borderId="43" xfId="0" applyFont="1" applyFill="1" applyBorder="1" applyAlignment="1" applyProtection="1">
      <alignment horizontal="center" vertical="top" wrapText="1"/>
      <protection locked="0"/>
    </xf>
    <xf numFmtId="0" fontId="5" fillId="2" borderId="12" xfId="0" applyFont="1" applyFill="1" applyBorder="1" applyAlignment="1" applyProtection="1">
      <alignment horizontal="center" vertical="top" wrapText="1"/>
      <protection locked="0"/>
    </xf>
    <xf numFmtId="0" fontId="5" fillId="2" borderId="44" xfId="0" applyFont="1" applyFill="1" applyBorder="1" applyAlignment="1" applyProtection="1">
      <alignment horizontal="center" vertical="top" wrapText="1"/>
      <protection locked="0"/>
    </xf>
    <xf numFmtId="0" fontId="5" fillId="2" borderId="40" xfId="0" applyFont="1" applyFill="1" applyBorder="1" applyAlignment="1" applyProtection="1">
      <alignment horizontal="center" vertical="top" wrapText="1"/>
      <protection locked="0"/>
    </xf>
    <xf numFmtId="0" fontId="5" fillId="2" borderId="0" xfId="0" applyFont="1" applyFill="1" applyAlignment="1" applyProtection="1">
      <alignment horizontal="center" vertical="top" wrapText="1"/>
      <protection locked="0"/>
    </xf>
    <xf numFmtId="0" fontId="5" fillId="2" borderId="42" xfId="0" applyFont="1" applyFill="1" applyBorder="1" applyAlignment="1" applyProtection="1">
      <alignment horizontal="center" vertical="top" wrapText="1"/>
      <protection locked="0"/>
    </xf>
    <xf numFmtId="0" fontId="5" fillId="2" borderId="41" xfId="0" applyFont="1" applyFill="1" applyBorder="1" applyAlignment="1" applyProtection="1">
      <alignment horizontal="center" vertical="top" wrapText="1"/>
      <protection locked="0"/>
    </xf>
    <xf numFmtId="0" fontId="5" fillId="2" borderId="38" xfId="0" applyFont="1" applyFill="1" applyBorder="1" applyAlignment="1" applyProtection="1">
      <alignment horizontal="center" vertical="top" wrapText="1"/>
      <protection locked="0"/>
    </xf>
    <xf numFmtId="0" fontId="5" fillId="2" borderId="49" xfId="0" applyFont="1" applyFill="1" applyBorder="1" applyAlignment="1" applyProtection="1">
      <alignment horizontal="center" vertical="top" wrapText="1"/>
      <protection locked="0"/>
    </xf>
    <xf numFmtId="0" fontId="5" fillId="2" borderId="50" xfId="0" applyFont="1" applyFill="1" applyBorder="1" applyAlignment="1" applyProtection="1">
      <alignment horizontal="center"/>
      <protection locked="0"/>
    </xf>
    <xf numFmtId="0" fontId="5" fillId="2" borderId="39" xfId="0" applyFont="1" applyFill="1" applyBorder="1" applyAlignment="1" applyProtection="1">
      <alignment horizontal="center"/>
      <protection locked="0"/>
    </xf>
    <xf numFmtId="0" fontId="5" fillId="2" borderId="33" xfId="0" applyFont="1" applyFill="1" applyBorder="1" applyAlignment="1" applyProtection="1">
      <alignment horizontal="center"/>
      <protection locked="0"/>
    </xf>
    <xf numFmtId="14" fontId="5" fillId="2" borderId="21" xfId="0" applyNumberFormat="1" applyFont="1" applyFill="1" applyBorder="1" applyAlignment="1" applyProtection="1">
      <alignment horizontal="center"/>
      <protection locked="0"/>
    </xf>
    <xf numFmtId="14" fontId="5" fillId="2" borderId="33" xfId="0" applyNumberFormat="1" applyFont="1" applyFill="1" applyBorder="1" applyAlignment="1" applyProtection="1">
      <alignment horizontal="center"/>
      <protection locked="0"/>
    </xf>
    <xf numFmtId="0" fontId="5" fillId="3" borderId="47" xfId="0" applyFont="1" applyFill="1" applyBorder="1" applyAlignment="1">
      <alignment horizontal="center"/>
    </xf>
    <xf numFmtId="0" fontId="5" fillId="3" borderId="12" xfId="0" applyFont="1" applyFill="1" applyBorder="1" applyAlignment="1">
      <alignment horizontal="center"/>
    </xf>
    <xf numFmtId="0" fontId="10" fillId="3" borderId="5" xfId="0" applyFont="1" applyFill="1" applyBorder="1" applyAlignment="1">
      <alignment horizontal="center"/>
    </xf>
    <xf numFmtId="0" fontId="10" fillId="3" borderId="0" xfId="0" applyFont="1" applyFill="1" applyAlignment="1">
      <alignment horizontal="center"/>
    </xf>
    <xf numFmtId="0" fontId="10" fillId="3" borderId="6" xfId="0" applyFont="1" applyFill="1" applyBorder="1" applyAlignment="1">
      <alignment horizontal="center"/>
    </xf>
    <xf numFmtId="0" fontId="21" fillId="2" borderId="30" xfId="0" applyFont="1" applyFill="1" applyBorder="1" applyAlignment="1" applyProtection="1">
      <alignment horizontal="center"/>
      <protection locked="0"/>
    </xf>
    <xf numFmtId="0" fontId="21" fillId="2" borderId="10" xfId="0" applyFont="1" applyFill="1" applyBorder="1" applyAlignment="1" applyProtection="1">
      <alignment horizontal="center"/>
      <protection locked="0"/>
    </xf>
    <xf numFmtId="0" fontId="5" fillId="3" borderId="51" xfId="0" applyFont="1" applyFill="1" applyBorder="1" applyAlignment="1">
      <alignment horizontal="center"/>
    </xf>
    <xf numFmtId="0" fontId="5" fillId="3" borderId="35" xfId="0" applyFont="1" applyFill="1" applyBorder="1"/>
    <xf numFmtId="0" fontId="5" fillId="3" borderId="37" xfId="0" applyFont="1" applyFill="1" applyBorder="1"/>
    <xf numFmtId="0" fontId="9" fillId="3" borderId="34" xfId="0" applyFont="1" applyFill="1" applyBorder="1"/>
    <xf numFmtId="0" fontId="5" fillId="3" borderId="34" xfId="0" applyFont="1" applyFill="1" applyBorder="1"/>
    <xf numFmtId="0" fontId="5" fillId="3" borderId="22" xfId="0" applyFont="1" applyFill="1" applyBorder="1"/>
    <xf numFmtId="0" fontId="9" fillId="3" borderId="35" xfId="0" applyFont="1" applyFill="1" applyBorder="1"/>
    <xf numFmtId="0" fontId="17" fillId="3" borderId="39" xfId="0" applyFont="1" applyFill="1" applyBorder="1"/>
    <xf numFmtId="0" fontId="17" fillId="3" borderId="37" xfId="0" applyFont="1" applyFill="1" applyBorder="1"/>
    <xf numFmtId="0" fontId="13" fillId="3" borderId="13" xfId="0" applyFont="1" applyFill="1" applyBorder="1"/>
    <xf numFmtId="0" fontId="13" fillId="3" borderId="14" xfId="0" applyFont="1" applyFill="1" applyBorder="1"/>
    <xf numFmtId="0" fontId="5" fillId="3" borderId="5" xfId="0" applyFont="1" applyFill="1" applyBorder="1"/>
    <xf numFmtId="0" fontId="5" fillId="3" borderId="0" xfId="0" applyFont="1" applyFill="1"/>
    <xf numFmtId="0" fontId="5" fillId="3" borderId="42" xfId="0" applyFont="1" applyFill="1" applyBorder="1"/>
    <xf numFmtId="0" fontId="9" fillId="3" borderId="5" xfId="0" applyFont="1" applyFill="1" applyBorder="1"/>
    <xf numFmtId="0" fontId="9" fillId="3" borderId="47" xfId="0" applyFont="1" applyFill="1" applyBorder="1"/>
    <xf numFmtId="0" fontId="5" fillId="3" borderId="12" xfId="0" applyFont="1" applyFill="1" applyBorder="1"/>
    <xf numFmtId="0" fontId="5" fillId="3" borderId="44" xfId="0" applyFont="1" applyFill="1" applyBorder="1"/>
    <xf numFmtId="0" fontId="13" fillId="3" borderId="5" xfId="0" applyFont="1" applyFill="1" applyBorder="1"/>
    <xf numFmtId="0" fontId="13" fillId="3" borderId="0" xfId="0" applyFont="1" applyFill="1"/>
    <xf numFmtId="0" fontId="5" fillId="2" borderId="35" xfId="0" applyFont="1" applyFill="1" applyBorder="1" applyAlignment="1" applyProtection="1">
      <alignment horizontal="left" vertical="center"/>
      <protection locked="0"/>
    </xf>
    <xf numFmtId="0" fontId="5" fillId="2" borderId="39" xfId="0" applyFont="1" applyFill="1" applyBorder="1" applyAlignment="1" applyProtection="1">
      <alignment horizontal="left" vertical="center"/>
      <protection locked="0"/>
    </xf>
    <xf numFmtId="0" fontId="5" fillId="2" borderId="37" xfId="0" applyFont="1" applyFill="1" applyBorder="1" applyAlignment="1" applyProtection="1">
      <alignment horizontal="left" vertical="center"/>
      <protection locked="0"/>
    </xf>
    <xf numFmtId="0" fontId="10" fillId="3" borderId="5" xfId="0" applyFont="1" applyFill="1" applyBorder="1" applyAlignment="1">
      <alignment horizontal="left" vertical="top" wrapText="1"/>
    </xf>
    <xf numFmtId="0" fontId="10" fillId="3" borderId="0" xfId="0" applyFont="1" applyFill="1" applyAlignment="1">
      <alignment horizontal="left" vertical="top" wrapText="1"/>
    </xf>
    <xf numFmtId="166" fontId="13" fillId="4" borderId="35" xfId="0" applyNumberFormat="1" applyFont="1" applyFill="1" applyBorder="1" applyAlignment="1">
      <alignment horizontal="center"/>
    </xf>
    <xf numFmtId="166" fontId="13" fillId="4" borderId="37" xfId="0" applyNumberFormat="1" applyFont="1" applyFill="1" applyBorder="1" applyAlignment="1">
      <alignment horizontal="center"/>
    </xf>
    <xf numFmtId="0" fontId="13" fillId="3" borderId="42" xfId="0" applyFont="1" applyFill="1" applyBorder="1"/>
    <xf numFmtId="0" fontId="14" fillId="2" borderId="35" xfId="5" applyFont="1" applyFill="1" applyBorder="1" applyAlignment="1" applyProtection="1">
      <alignment horizontal="left" vertical="center"/>
      <protection locked="0"/>
    </xf>
    <xf numFmtId="0" fontId="14" fillId="2" borderId="39" xfId="5" applyFont="1" applyFill="1" applyBorder="1" applyAlignment="1" applyProtection="1">
      <alignment horizontal="left" vertical="center"/>
      <protection locked="0"/>
    </xf>
    <xf numFmtId="0" fontId="14" fillId="2" borderId="37" xfId="5" applyFont="1" applyFill="1" applyBorder="1" applyAlignment="1" applyProtection="1">
      <alignment horizontal="left" vertical="center"/>
      <protection locked="0"/>
    </xf>
    <xf numFmtId="49" fontId="5" fillId="2" borderId="35" xfId="0" applyNumberFormat="1" applyFont="1" applyFill="1" applyBorder="1" applyAlignment="1" applyProtection="1">
      <alignment horizontal="left" vertical="center"/>
      <protection locked="0"/>
    </xf>
    <xf numFmtId="49" fontId="5" fillId="2" borderId="39" xfId="0" applyNumberFormat="1" applyFont="1" applyFill="1" applyBorder="1" applyAlignment="1" applyProtection="1">
      <alignment horizontal="left" vertical="center"/>
      <protection locked="0"/>
    </xf>
    <xf numFmtId="49" fontId="5" fillId="2" borderId="37" xfId="0" applyNumberFormat="1" applyFont="1" applyFill="1" applyBorder="1" applyAlignment="1" applyProtection="1">
      <alignment horizontal="left" vertical="center"/>
      <protection locked="0"/>
    </xf>
    <xf numFmtId="0" fontId="11" fillId="3" borderId="3" xfId="0" applyFont="1" applyFill="1" applyBorder="1"/>
    <xf numFmtId="0" fontId="11" fillId="3" borderId="4" xfId="0" applyFont="1" applyFill="1" applyBorder="1"/>
    <xf numFmtId="0" fontId="11" fillId="3" borderId="11" xfId="0" applyFont="1" applyFill="1" applyBorder="1"/>
    <xf numFmtId="0" fontId="10" fillId="3" borderId="40" xfId="0" applyFont="1" applyFill="1" applyBorder="1" applyAlignment="1">
      <alignment vertical="justify"/>
    </xf>
    <xf numFmtId="0" fontId="10" fillId="3" borderId="6" xfId="0" applyFont="1" applyFill="1" applyBorder="1" applyAlignment="1">
      <alignment vertical="justify"/>
    </xf>
    <xf numFmtId="0" fontId="10" fillId="3" borderId="41" xfId="0" applyFont="1" applyFill="1" applyBorder="1" applyAlignment="1">
      <alignment vertical="justify"/>
    </xf>
    <xf numFmtId="0" fontId="10" fillId="3" borderId="5" xfId="0" applyFont="1" applyFill="1" applyBorder="1"/>
    <xf numFmtId="0" fontId="10" fillId="3" borderId="0" xfId="0" applyFont="1" applyFill="1"/>
    <xf numFmtId="0" fontId="5" fillId="4" borderId="22" xfId="0" applyFont="1" applyFill="1" applyBorder="1" applyAlignment="1">
      <alignment horizontal="left" vertical="center"/>
    </xf>
    <xf numFmtId="166" fontId="5" fillId="4" borderId="22" xfId="0" applyNumberFormat="1" applyFont="1" applyFill="1" applyBorder="1" applyAlignment="1">
      <alignment horizontal="left" vertical="center"/>
    </xf>
  </cellXfs>
  <cellStyles count="6">
    <cellStyle name="Excel Built-in Normal" xfId="3" xr:uid="{11445FED-7022-DD46-BE34-DB5721A183BA}"/>
    <cellStyle name="Hyperlinkki" xfId="5" builtinId="8"/>
    <cellStyle name="Normaali" xfId="0" builtinId="0"/>
    <cellStyle name="Normaali 2" xfId="1" xr:uid="{00000000-0005-0000-0000-000001000000}"/>
    <cellStyle name="Normaali 3" xfId="2" xr:uid="{00000000-0005-0000-0000-000002000000}"/>
    <cellStyle name="Normal 2" xfId="4" xr:uid="{AECAFE40-C2E6-9541-8AD3-CC04D5BF2E37}"/>
  </cellStyles>
  <dxfs count="4">
    <dxf>
      <font>
        <color rgb="FF9C0006"/>
      </font>
      <fill>
        <patternFill>
          <bgColor rgb="FFFFC7CE"/>
        </patternFill>
      </fill>
    </dxf>
    <dxf>
      <font>
        <color rgb="FF9C0006"/>
      </font>
      <fill>
        <patternFill>
          <bgColor rgb="FFFFC7CE"/>
        </patternFill>
      </fill>
    </dxf>
    <dxf>
      <font>
        <color auto="1"/>
      </font>
      <fill>
        <patternFill>
          <bgColor theme="3" tint="0.79998168889431442"/>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444500</xdr:colOff>
      <xdr:row>1</xdr:row>
      <xdr:rowOff>0</xdr:rowOff>
    </xdr:from>
    <xdr:to>
      <xdr:col>10</xdr:col>
      <xdr:colOff>177800</xdr:colOff>
      <xdr:row>38</xdr:row>
      <xdr:rowOff>76200</xdr:rowOff>
    </xdr:to>
    <xdr:sp macro="" textlink="">
      <xdr:nvSpPr>
        <xdr:cNvPr id="2" name="Tekstiruutu 1">
          <a:extLst>
            <a:ext uri="{FF2B5EF4-FFF2-40B4-BE49-F238E27FC236}">
              <a16:creationId xmlns:a16="http://schemas.microsoft.com/office/drawing/2014/main" id="{94778D15-9C63-9A48-A511-9754198A87E1}"/>
            </a:ext>
          </a:extLst>
        </xdr:cNvPr>
        <xdr:cNvSpPr txBox="1"/>
      </xdr:nvSpPr>
      <xdr:spPr>
        <a:xfrm>
          <a:off x="444500" y="203200"/>
          <a:ext cx="7988300" cy="7391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3200" b="1">
              <a:solidFill>
                <a:schemeClr val="dk1"/>
              </a:solidFill>
              <a:effectLst/>
              <a:latin typeface="+mn-lt"/>
              <a:ea typeface="+mn-ea"/>
              <a:cs typeface="+mn-cs"/>
            </a:rPr>
            <a:t>OHJEET</a:t>
          </a:r>
        </a:p>
        <a:p>
          <a:r>
            <a:rPr lang="fi-FI" sz="1800">
              <a:solidFill>
                <a:schemeClr val="dk1"/>
              </a:solidFill>
              <a:effectLst/>
              <a:latin typeface="+mn-lt"/>
              <a:ea typeface="+mn-ea"/>
              <a:cs typeface="+mn-cs"/>
            </a:rPr>
            <a:t> </a:t>
          </a:r>
        </a:p>
        <a:p>
          <a:pPr marL="342900" lvl="0" indent="-342900">
            <a:buFont typeface="+mj-lt"/>
            <a:buAutoNum type="arabicPeriod"/>
          </a:pPr>
          <a:r>
            <a:rPr lang="fi-FI" sz="1800">
              <a:solidFill>
                <a:schemeClr val="dk1"/>
              </a:solidFill>
              <a:effectLst/>
              <a:latin typeface="+mn-lt"/>
              <a:ea typeface="+mn-ea"/>
              <a:cs typeface="+mn-cs"/>
            </a:rPr>
            <a:t>Täytä kansilehti Oma riistasta saatavilla tiedoilla</a:t>
          </a:r>
        </a:p>
        <a:p>
          <a:pPr marL="342900" lvl="0" indent="-342900">
            <a:buFont typeface="+mj-lt"/>
            <a:buAutoNum type="arabicPeriod"/>
          </a:pPr>
          <a:r>
            <a:rPr lang="fi-FI" sz="1800">
              <a:solidFill>
                <a:schemeClr val="dk1"/>
              </a:solidFill>
              <a:effectLst/>
              <a:latin typeface="+mn-lt"/>
              <a:ea typeface="+mn-ea"/>
              <a:cs typeface="+mn-cs"/>
            </a:rPr>
            <a:t>Kerää seuran/seurueen sisäisten ryhmien ampujaluettelot</a:t>
          </a:r>
        </a:p>
        <a:p>
          <a:pPr marL="342900" lvl="0" indent="-342900">
            <a:buFont typeface="+mj-lt"/>
            <a:buAutoNum type="arabicPeriod"/>
          </a:pPr>
          <a:r>
            <a:rPr lang="fi-FI" sz="1800">
              <a:solidFill>
                <a:schemeClr val="dk1"/>
              </a:solidFill>
              <a:effectLst/>
              <a:latin typeface="+mn-lt"/>
              <a:ea typeface="+mn-ea"/>
              <a:cs typeface="+mn-cs"/>
            </a:rPr>
            <a:t>Täytä ampujaluetteloon kaikki metsästäjät, myös tammikuussa ilmoitetut ulkopaikkakuntalaiset</a:t>
          </a:r>
        </a:p>
        <a:p>
          <a:pPr marL="342900" lvl="0" indent="-342900">
            <a:buFont typeface="+mj-lt"/>
            <a:buAutoNum type="arabicPeriod"/>
          </a:pPr>
          <a:r>
            <a:rPr lang="fi-FI" sz="1800">
              <a:solidFill>
                <a:schemeClr val="dk1"/>
              </a:solidFill>
              <a:effectLst/>
              <a:latin typeface="+mn-lt"/>
              <a:ea typeface="+mn-ea"/>
              <a:cs typeface="+mn-cs"/>
            </a:rPr>
            <a:t>Ampujalista herjaa vääristä tiedoista</a:t>
          </a:r>
        </a:p>
        <a:p>
          <a:pPr marL="342900" lvl="0" indent="-342900">
            <a:buFont typeface="+mj-lt"/>
            <a:buAutoNum type="arabicPeriod"/>
          </a:pPr>
          <a:r>
            <a:rPr lang="fi-FI" sz="1800">
              <a:solidFill>
                <a:schemeClr val="dk1"/>
              </a:solidFill>
              <a:effectLst/>
              <a:latin typeface="+mn-lt"/>
              <a:ea typeface="+mn-ea"/>
              <a:cs typeface="+mn-cs"/>
            </a:rPr>
            <a:t>Tarkista kansilehti ja ampujaluettelo</a:t>
          </a:r>
        </a:p>
        <a:p>
          <a:pPr marL="342900" lvl="0" indent="-342900">
            <a:buFont typeface="+mj-lt"/>
            <a:buAutoNum type="arabicPeriod"/>
          </a:pPr>
          <a:r>
            <a:rPr lang="fi-FI" sz="1800">
              <a:solidFill>
                <a:schemeClr val="dk1"/>
              </a:solidFill>
              <a:effectLst/>
              <a:latin typeface="+mn-lt"/>
              <a:ea typeface="+mn-ea"/>
              <a:cs typeface="+mn-cs"/>
            </a:rPr>
            <a:t>Nimeä tiedosto uudelleen. Vaihda Seuran tai seurueen nimi omaksi.</a:t>
          </a:r>
        </a:p>
        <a:p>
          <a:pPr marL="800100" lvl="1" indent="-342900">
            <a:buFont typeface="Arial" panose="020B0604020202020204" pitchFamily="34" charset="0"/>
            <a:buChar char="•"/>
          </a:pPr>
          <a:r>
            <a:rPr lang="fi-FI" sz="1800">
              <a:solidFill>
                <a:schemeClr val="dk1"/>
              </a:solidFill>
              <a:effectLst/>
              <a:latin typeface="+mn-lt"/>
              <a:ea typeface="+mn-ea"/>
              <a:cs typeface="+mn-cs"/>
            </a:rPr>
            <a:t>esim. </a:t>
          </a:r>
          <a:r>
            <a:rPr lang="fi-FI" sz="1800" b="1">
              <a:solidFill>
                <a:schemeClr val="dk1"/>
              </a:solidFill>
              <a:effectLst/>
              <a:latin typeface="+mn-lt"/>
              <a:ea typeface="+mn-ea"/>
              <a:cs typeface="+mn-cs"/>
            </a:rPr>
            <a:t>Vallaton Ville seurue ampujaluettelo 2026</a:t>
          </a:r>
        </a:p>
        <a:p>
          <a:pPr marL="342900" lvl="0" indent="-342900">
            <a:buFont typeface="+mj-lt"/>
            <a:buAutoNum type="arabicPeriod"/>
          </a:pPr>
          <a:r>
            <a:rPr lang="fi-FI" sz="1800">
              <a:solidFill>
                <a:schemeClr val="dk1"/>
              </a:solidFill>
              <a:effectLst/>
              <a:latin typeface="+mn-lt"/>
              <a:ea typeface="+mn-ea"/>
              <a:cs typeface="+mn-cs"/>
            </a:rPr>
            <a:t>Lähetä tiedosto excel-muodossa sähköpostilla osoitteeseen </a:t>
          </a:r>
          <a:r>
            <a:rPr lang="fi-FI" sz="1800" b="1">
              <a:solidFill>
                <a:schemeClr val="dk1"/>
              </a:solidFill>
              <a:effectLst/>
              <a:latin typeface="+mn-lt"/>
              <a:ea typeface="+mn-ea"/>
              <a:cs typeface="+mn-cs"/>
            </a:rPr>
            <a:t>hirvilupa@gmail.com</a:t>
          </a:r>
          <a:r>
            <a:rPr lang="fi-FI" sz="1800">
              <a:solidFill>
                <a:schemeClr val="dk1"/>
              </a:solidFill>
              <a:effectLst/>
              <a:latin typeface="+mn-lt"/>
              <a:ea typeface="+mn-ea"/>
              <a:cs typeface="+mn-cs"/>
            </a:rPr>
            <a:t>, sekä kopio jani.kustula@gmail.com ja vili.vayrynen@hotmail.com</a:t>
          </a:r>
        </a:p>
        <a:p>
          <a:pPr marL="342900" lvl="0" indent="-342900">
            <a:buFont typeface="+mj-lt"/>
            <a:buAutoNum type="arabicPeriod"/>
          </a:pPr>
          <a:r>
            <a:rPr lang="fi-FI" sz="1800">
              <a:solidFill>
                <a:schemeClr val="dk1"/>
              </a:solidFill>
              <a:effectLst/>
              <a:latin typeface="+mn-lt"/>
              <a:ea typeface="+mn-ea"/>
              <a:cs typeface="+mn-cs"/>
            </a:rPr>
            <a:t>Laita</a:t>
          </a:r>
          <a:r>
            <a:rPr lang="fi-FI" sz="1800" baseline="0">
              <a:solidFill>
                <a:schemeClr val="dk1"/>
              </a:solidFill>
              <a:effectLst/>
              <a:latin typeface="+mn-lt"/>
              <a:ea typeface="+mn-ea"/>
              <a:cs typeface="+mn-cs"/>
            </a:rPr>
            <a:t> s</a:t>
          </a:r>
          <a:r>
            <a:rPr lang="fi-FI" sz="1800">
              <a:solidFill>
                <a:schemeClr val="dk1"/>
              </a:solidFill>
              <a:effectLst/>
              <a:latin typeface="+mn-lt"/>
              <a:ea typeface="+mn-ea"/>
              <a:cs typeface="+mn-cs"/>
            </a:rPr>
            <a:t>ähköpostin otsikoksi oman seuran tai seurueen nimi ampujaluettelo 2026</a:t>
          </a:r>
        </a:p>
        <a:p>
          <a:pPr marL="800100" lvl="1" indent="-342900">
            <a:buFont typeface="Arial" panose="020B0604020202020204" pitchFamily="34" charset="0"/>
            <a:buChar char="•"/>
          </a:pPr>
          <a:r>
            <a:rPr lang="fi-FI" sz="1800">
              <a:solidFill>
                <a:schemeClr val="dk1"/>
              </a:solidFill>
              <a:effectLst/>
              <a:latin typeface="+mn-lt"/>
              <a:ea typeface="+mn-ea"/>
              <a:cs typeface="+mn-cs"/>
            </a:rPr>
            <a:t>esim. </a:t>
          </a:r>
          <a:r>
            <a:rPr lang="fi-FI" sz="1800" b="1">
              <a:solidFill>
                <a:schemeClr val="dk1"/>
              </a:solidFill>
              <a:effectLst/>
              <a:latin typeface="+mn-lt"/>
              <a:ea typeface="+mn-ea"/>
              <a:cs typeface="+mn-cs"/>
            </a:rPr>
            <a:t>Vallaton Ville seurue ampujaluettelo 2026</a:t>
          </a:r>
        </a:p>
        <a:p>
          <a:pPr marL="342900" lvl="0" indent="-342900">
            <a:buFont typeface="+mj-lt"/>
            <a:buAutoNum type="arabicPeriod"/>
          </a:pPr>
          <a:r>
            <a:rPr lang="fi-FI" sz="1800">
              <a:solidFill>
                <a:schemeClr val="dk1"/>
              </a:solidFill>
              <a:effectLst/>
              <a:latin typeface="+mn-lt"/>
              <a:ea typeface="+mn-ea"/>
              <a:cs typeface="+mn-cs"/>
            </a:rPr>
            <a:t>Kirjoita viestiin myös seuran tai seurueen ampujamäärä</a:t>
          </a:r>
        </a:p>
        <a:p>
          <a:pPr marL="342900" lvl="0" indent="-342900">
            <a:buFont typeface="+mj-lt"/>
            <a:buAutoNum type="arabicPeriod"/>
          </a:pPr>
          <a:r>
            <a:rPr lang="fi-FI" sz="1800">
              <a:solidFill>
                <a:schemeClr val="dk1"/>
              </a:solidFill>
              <a:effectLst/>
              <a:latin typeface="+mn-lt"/>
              <a:ea typeface="+mn-ea"/>
              <a:cs typeface="+mn-cs"/>
            </a:rPr>
            <a:t>Odota kuittaus!</a:t>
          </a:r>
        </a:p>
        <a:p>
          <a:pPr marL="342900" lvl="0" indent="-342900">
            <a:buFont typeface="+mj-lt"/>
            <a:buAutoNum type="arabicPeriod"/>
          </a:pPr>
          <a:r>
            <a:rPr lang="fi-FI" sz="1800">
              <a:solidFill>
                <a:schemeClr val="dk1"/>
              </a:solidFill>
              <a:effectLst/>
              <a:latin typeface="+mn-lt"/>
              <a:ea typeface="+mn-ea"/>
              <a:cs typeface="+mn-cs"/>
            </a:rPr>
            <a:t>Tee tarvittaessa mahdolliset muokkaukset tietoihin</a:t>
          </a:r>
        </a:p>
        <a:p>
          <a:r>
            <a:rPr lang="fi-FI" sz="1800">
              <a:solidFill>
                <a:schemeClr val="dk1"/>
              </a:solidFill>
              <a:effectLst/>
              <a:latin typeface="+mn-lt"/>
              <a:ea typeface="+mn-ea"/>
              <a:cs typeface="+mn-cs"/>
            </a:rPr>
            <a:t> </a:t>
          </a:r>
        </a:p>
        <a:p>
          <a:r>
            <a:rPr lang="fi-FI" sz="1800">
              <a:solidFill>
                <a:schemeClr val="dk1"/>
              </a:solidFill>
              <a:effectLst/>
              <a:latin typeface="+mn-lt"/>
              <a:ea typeface="+mn-ea"/>
              <a:cs typeface="+mn-cs"/>
            </a:rPr>
            <a:t>Kansilehti ja ampujaluettelo on lukittu ja sinne voi kirjoittaa vain valkoiselle alueelle. Taulukko siirtää tietoja kansilehden ja ampujaluettelon kesken automaattisesti. Mikäli käytät jotakin muuta sovellusta, kuin microsoft excel, ei kaikki ominaisuudet tai lukitukset toimi. Ole tällöin erityisen tarkka tietojen syöttämisessä.</a:t>
          </a:r>
        </a:p>
        <a:p>
          <a:endParaRPr lang="fi-FI"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AB8F3-8615-4149-AB0F-F26914EE6CEF}">
  <dimension ref="A1:K40"/>
  <sheetViews>
    <sheetView workbookViewId="0">
      <selection activeCell="A41" sqref="A41:XFD1048576"/>
    </sheetView>
  </sheetViews>
  <sheetFormatPr baseColWidth="10" defaultColWidth="0" defaultRowHeight="15" zeroHeight="1" x14ac:dyDescent="0.2"/>
  <cols>
    <col min="1" max="11" width="10.83203125" customWidth="1"/>
    <col min="12" max="16384" width="10.83203125" hidden="1"/>
  </cols>
  <sheetData>
    <row r="1" spans="1:11" ht="16" customHeight="1" x14ac:dyDescent="0.2">
      <c r="A1" s="138"/>
      <c r="B1" s="138"/>
      <c r="C1" s="138"/>
      <c r="D1" s="138"/>
      <c r="E1" s="138"/>
      <c r="F1" s="138"/>
      <c r="G1" s="138"/>
      <c r="H1" s="138"/>
      <c r="I1" s="138"/>
      <c r="J1" s="138"/>
      <c r="K1" s="138"/>
    </row>
    <row r="2" spans="1:11" ht="16" customHeight="1" x14ac:dyDescent="0.2">
      <c r="A2" s="138"/>
      <c r="B2" s="138"/>
      <c r="C2" s="138"/>
      <c r="D2" s="138"/>
      <c r="E2" s="138"/>
      <c r="F2" s="138"/>
      <c r="G2" s="138"/>
      <c r="H2" s="138"/>
      <c r="I2" s="138"/>
      <c r="J2" s="138"/>
      <c r="K2" s="138"/>
    </row>
    <row r="3" spans="1:11" ht="16" customHeight="1" x14ac:dyDescent="0.2">
      <c r="A3" s="138"/>
      <c r="B3" s="138"/>
      <c r="C3" s="138"/>
      <c r="D3" s="138"/>
      <c r="E3" s="138"/>
      <c r="F3" s="138"/>
      <c r="G3" s="138"/>
      <c r="H3" s="138"/>
      <c r="I3" s="138"/>
      <c r="J3" s="138"/>
      <c r="K3" s="138"/>
    </row>
    <row r="4" spans="1:11" ht="16" customHeight="1" x14ac:dyDescent="0.2">
      <c r="A4" s="139"/>
      <c r="B4" s="138"/>
      <c r="C4" s="138"/>
      <c r="D4" s="138"/>
      <c r="E4" s="138"/>
      <c r="F4" s="138"/>
      <c r="G4" s="138"/>
      <c r="H4" s="138"/>
      <c r="I4" s="138"/>
      <c r="J4" s="138"/>
      <c r="K4" s="138"/>
    </row>
    <row r="5" spans="1:11" ht="16" customHeight="1" x14ac:dyDescent="0.2">
      <c r="A5" s="139"/>
      <c r="B5" s="138"/>
      <c r="C5" s="138"/>
      <c r="D5" s="138"/>
      <c r="E5" s="138"/>
      <c r="F5" s="138"/>
      <c r="G5" s="138"/>
      <c r="H5" s="138"/>
      <c r="I5" s="138"/>
      <c r="J5" s="138"/>
      <c r="K5" s="138"/>
    </row>
    <row r="6" spans="1:11" s="137" customFormat="1" ht="16" x14ac:dyDescent="0.2">
      <c r="A6" s="140"/>
      <c r="B6" s="140"/>
      <c r="C6" s="140"/>
      <c r="D6" s="140"/>
      <c r="E6" s="140"/>
      <c r="F6" s="140"/>
      <c r="G6" s="140"/>
      <c r="H6" s="141"/>
      <c r="I6" s="141"/>
      <c r="J6" s="141"/>
      <c r="K6" s="141"/>
    </row>
    <row r="7" spans="1:11" s="137" customFormat="1" ht="16" x14ac:dyDescent="0.2">
      <c r="A7" s="140"/>
      <c r="B7" s="140"/>
      <c r="C7" s="140"/>
      <c r="D7" s="140"/>
      <c r="E7" s="140"/>
      <c r="F7" s="140"/>
      <c r="G7" s="140"/>
      <c r="H7" s="141"/>
      <c r="I7" s="141"/>
      <c r="J7" s="141"/>
      <c r="K7" s="141"/>
    </row>
    <row r="8" spans="1:11" s="137" customFormat="1" ht="16" x14ac:dyDescent="0.2">
      <c r="A8" s="140"/>
      <c r="B8" s="140"/>
      <c r="C8" s="140"/>
      <c r="D8" s="140"/>
      <c r="E8" s="140"/>
      <c r="F8" s="140"/>
      <c r="G8" s="140"/>
      <c r="H8" s="141"/>
      <c r="I8" s="141"/>
      <c r="J8" s="141"/>
      <c r="K8" s="141"/>
    </row>
    <row r="9" spans="1:11" s="137" customFormat="1" ht="16" x14ac:dyDescent="0.2">
      <c r="A9" s="140"/>
      <c r="B9" s="140"/>
      <c r="C9" s="140"/>
      <c r="D9" s="140"/>
      <c r="E9" s="140"/>
      <c r="F9" s="140"/>
      <c r="G9" s="140"/>
      <c r="H9" s="141"/>
      <c r="I9" s="141"/>
      <c r="J9" s="141"/>
      <c r="K9" s="141"/>
    </row>
    <row r="10" spans="1:11" s="137" customFormat="1" ht="16" x14ac:dyDescent="0.2">
      <c r="A10" s="140"/>
      <c r="B10" s="140"/>
      <c r="C10" s="140"/>
      <c r="D10" s="140"/>
      <c r="E10" s="140"/>
      <c r="F10" s="140"/>
      <c r="G10" s="140"/>
      <c r="H10" s="141"/>
      <c r="I10" s="141"/>
      <c r="J10" s="141"/>
      <c r="K10" s="141"/>
    </row>
    <row r="11" spans="1:11" s="137" customFormat="1" ht="16" x14ac:dyDescent="0.2">
      <c r="A11" s="140"/>
      <c r="B11" s="140"/>
      <c r="C11" s="140"/>
      <c r="D11" s="140"/>
      <c r="E11" s="140"/>
      <c r="F11" s="140"/>
      <c r="G11" s="140"/>
      <c r="H11" s="141"/>
      <c r="I11" s="141"/>
      <c r="J11" s="141"/>
      <c r="K11" s="141"/>
    </row>
    <row r="12" spans="1:11" s="137" customFormat="1" ht="16" x14ac:dyDescent="0.2">
      <c r="A12" s="142"/>
      <c r="B12" s="142"/>
      <c r="C12" s="142"/>
      <c r="D12" s="142"/>
      <c r="E12" s="142"/>
      <c r="F12" s="142"/>
      <c r="G12" s="142"/>
      <c r="H12" s="141"/>
      <c r="I12" s="141"/>
      <c r="J12" s="141"/>
      <c r="K12" s="141"/>
    </row>
    <row r="13" spans="1:11" s="137" customFormat="1" ht="16" x14ac:dyDescent="0.2">
      <c r="A13" s="140"/>
      <c r="B13" s="140"/>
      <c r="C13" s="140"/>
      <c r="D13" s="140"/>
      <c r="E13" s="140"/>
      <c r="F13" s="140"/>
      <c r="G13" s="140"/>
      <c r="H13" s="141"/>
      <c r="I13" s="141"/>
      <c r="J13" s="141"/>
      <c r="K13" s="141"/>
    </row>
    <row r="14" spans="1:11" s="137" customFormat="1" ht="16" x14ac:dyDescent="0.2">
      <c r="A14" s="140"/>
      <c r="B14" s="140"/>
      <c r="C14" s="140"/>
      <c r="D14" s="140"/>
      <c r="E14" s="140"/>
      <c r="F14" s="140"/>
      <c r="G14" s="140"/>
      <c r="H14" s="141"/>
      <c r="I14" s="141"/>
      <c r="J14" s="141"/>
      <c r="K14" s="141"/>
    </row>
    <row r="15" spans="1:11" s="137" customFormat="1" ht="16" x14ac:dyDescent="0.2">
      <c r="A15" s="142"/>
      <c r="B15" s="142"/>
      <c r="C15" s="142"/>
      <c r="D15" s="142"/>
      <c r="E15" s="142"/>
      <c r="F15" s="142"/>
      <c r="G15" s="142"/>
      <c r="H15" s="141"/>
      <c r="I15" s="141"/>
      <c r="J15" s="141"/>
      <c r="K15" s="141"/>
    </row>
    <row r="16" spans="1:11" s="137" customFormat="1" ht="16" x14ac:dyDescent="0.2">
      <c r="A16" s="140"/>
      <c r="B16" s="140"/>
      <c r="C16" s="140"/>
      <c r="D16" s="140"/>
      <c r="E16" s="140"/>
      <c r="F16" s="140"/>
      <c r="G16" s="140"/>
      <c r="H16" s="141"/>
      <c r="I16" s="141"/>
      <c r="J16" s="141"/>
      <c r="K16" s="141"/>
    </row>
    <row r="17" spans="1:11" s="137" customFormat="1" ht="16" x14ac:dyDescent="0.2">
      <c r="A17" s="140"/>
      <c r="B17" s="140"/>
      <c r="C17" s="140"/>
      <c r="D17" s="140"/>
      <c r="E17" s="140"/>
      <c r="F17" s="140"/>
      <c r="G17" s="140"/>
      <c r="H17" s="141"/>
      <c r="I17" s="141"/>
      <c r="J17" s="141"/>
      <c r="K17" s="141"/>
    </row>
    <row r="18" spans="1:11" s="137" customFormat="1" ht="16" x14ac:dyDescent="0.2">
      <c r="A18" s="140"/>
      <c r="B18" s="141"/>
      <c r="C18" s="141"/>
      <c r="D18" s="141"/>
      <c r="E18" s="141"/>
      <c r="F18" s="141"/>
      <c r="G18" s="141"/>
      <c r="H18" s="141"/>
      <c r="I18" s="141"/>
      <c r="J18" s="141"/>
      <c r="K18" s="141"/>
    </row>
    <row r="19" spans="1:11" s="137" customFormat="1" ht="16" x14ac:dyDescent="0.2">
      <c r="A19" s="140"/>
      <c r="B19" s="140"/>
      <c r="C19" s="140"/>
      <c r="D19" s="140"/>
      <c r="E19" s="140"/>
      <c r="F19" s="140"/>
      <c r="G19" s="140"/>
      <c r="H19" s="141"/>
      <c r="I19" s="141"/>
      <c r="J19" s="141"/>
      <c r="K19" s="141"/>
    </row>
    <row r="20" spans="1:11" ht="16" customHeight="1" x14ac:dyDescent="0.2">
      <c r="A20" s="138"/>
      <c r="B20" s="138"/>
      <c r="C20" s="138"/>
      <c r="D20" s="138"/>
      <c r="E20" s="138"/>
      <c r="F20" s="138"/>
      <c r="G20" s="138"/>
      <c r="H20" s="138"/>
      <c r="I20" s="138"/>
      <c r="J20" s="138"/>
      <c r="K20" s="138"/>
    </row>
    <row r="21" spans="1:11" ht="16" customHeight="1" x14ac:dyDescent="0.2">
      <c r="A21" s="138"/>
      <c r="B21" s="138"/>
      <c r="C21" s="138"/>
      <c r="D21" s="138"/>
      <c r="E21" s="138"/>
      <c r="F21" s="138"/>
      <c r="G21" s="138"/>
      <c r="H21" s="138"/>
      <c r="I21" s="138"/>
      <c r="J21" s="138"/>
      <c r="K21" s="138"/>
    </row>
    <row r="22" spans="1:11" ht="16" customHeight="1" x14ac:dyDescent="0.2">
      <c r="A22" s="138"/>
      <c r="B22" s="138"/>
      <c r="C22" s="138"/>
      <c r="D22" s="138"/>
      <c r="E22" s="138"/>
      <c r="F22" s="138"/>
      <c r="G22" s="138"/>
      <c r="H22" s="138"/>
      <c r="I22" s="138"/>
      <c r="J22" s="138"/>
      <c r="K22" s="138"/>
    </row>
    <row r="23" spans="1:11" x14ac:dyDescent="0.2">
      <c r="A23" s="138"/>
      <c r="B23" s="138"/>
      <c r="C23" s="138"/>
      <c r="D23" s="138"/>
      <c r="E23" s="138"/>
      <c r="F23" s="138"/>
      <c r="G23" s="138"/>
      <c r="H23" s="138"/>
      <c r="I23" s="138"/>
      <c r="J23" s="138"/>
      <c r="K23" s="138"/>
    </row>
    <row r="24" spans="1:11" x14ac:dyDescent="0.2">
      <c r="A24" s="138"/>
      <c r="B24" s="138"/>
      <c r="C24" s="138"/>
      <c r="D24" s="138"/>
      <c r="E24" s="138"/>
      <c r="F24" s="138"/>
      <c r="G24" s="138"/>
      <c r="H24" s="138"/>
      <c r="I24" s="138"/>
      <c r="J24" s="138"/>
      <c r="K24" s="138"/>
    </row>
    <row r="25" spans="1:11" x14ac:dyDescent="0.2">
      <c r="A25" s="138"/>
      <c r="B25" s="138"/>
      <c r="C25" s="138"/>
      <c r="D25" s="138"/>
      <c r="E25" s="138"/>
      <c r="F25" s="138"/>
      <c r="G25" s="138"/>
      <c r="H25" s="138"/>
      <c r="I25" s="138"/>
      <c r="J25" s="138"/>
      <c r="K25" s="138"/>
    </row>
    <row r="26" spans="1:11" x14ac:dyDescent="0.2">
      <c r="A26" s="138"/>
      <c r="B26" s="138"/>
      <c r="C26" s="138"/>
      <c r="D26" s="138"/>
      <c r="E26" s="138"/>
      <c r="F26" s="138"/>
      <c r="G26" s="138"/>
      <c r="H26" s="138"/>
      <c r="I26" s="138"/>
      <c r="J26" s="138"/>
      <c r="K26" s="138"/>
    </row>
    <row r="27" spans="1:11" x14ac:dyDescent="0.2">
      <c r="A27" s="138"/>
      <c r="B27" s="138"/>
      <c r="C27" s="138"/>
      <c r="D27" s="138"/>
      <c r="E27" s="138"/>
      <c r="F27" s="138"/>
      <c r="G27" s="138"/>
      <c r="H27" s="138"/>
      <c r="I27" s="138"/>
      <c r="J27" s="138"/>
      <c r="K27" s="138"/>
    </row>
    <row r="28" spans="1:11" x14ac:dyDescent="0.2">
      <c r="A28" s="138"/>
      <c r="B28" s="138"/>
      <c r="C28" s="138"/>
      <c r="D28" s="138"/>
      <c r="E28" s="138"/>
      <c r="F28" s="138"/>
      <c r="G28" s="138"/>
      <c r="H28" s="138"/>
      <c r="I28" s="138"/>
      <c r="J28" s="138"/>
      <c r="K28" s="138"/>
    </row>
    <row r="29" spans="1:11" x14ac:dyDescent="0.2">
      <c r="A29" s="138"/>
      <c r="B29" s="138"/>
      <c r="C29" s="138"/>
      <c r="D29" s="138"/>
      <c r="E29" s="138"/>
      <c r="F29" s="138"/>
      <c r="G29" s="138"/>
      <c r="H29" s="138"/>
      <c r="I29" s="138"/>
      <c r="J29" s="138"/>
      <c r="K29" s="138"/>
    </row>
    <row r="30" spans="1:11" x14ac:dyDescent="0.2">
      <c r="A30" s="138"/>
      <c r="B30" s="138"/>
      <c r="C30" s="138"/>
      <c r="D30" s="138"/>
      <c r="E30" s="138"/>
      <c r="F30" s="138"/>
      <c r="G30" s="138"/>
      <c r="H30" s="138"/>
      <c r="I30" s="138"/>
      <c r="J30" s="138"/>
      <c r="K30" s="138"/>
    </row>
    <row r="31" spans="1:11" x14ac:dyDescent="0.2">
      <c r="A31" s="138"/>
      <c r="B31" s="138"/>
      <c r="C31" s="138"/>
      <c r="D31" s="138"/>
      <c r="E31" s="138"/>
      <c r="F31" s="138"/>
      <c r="G31" s="138"/>
      <c r="H31" s="138"/>
      <c r="I31" s="138"/>
      <c r="J31" s="138"/>
      <c r="K31" s="138"/>
    </row>
    <row r="32" spans="1:11" x14ac:dyDescent="0.2">
      <c r="A32" s="138"/>
      <c r="B32" s="138"/>
      <c r="C32" s="138"/>
      <c r="D32" s="138"/>
      <c r="E32" s="138"/>
      <c r="F32" s="138"/>
      <c r="G32" s="138"/>
      <c r="H32" s="138"/>
      <c r="I32" s="138"/>
      <c r="J32" s="138"/>
      <c r="K32" s="138"/>
    </row>
    <row r="33" spans="1:11" x14ac:dyDescent="0.2">
      <c r="A33" s="138"/>
      <c r="B33" s="138"/>
      <c r="C33" s="138"/>
      <c r="D33" s="138"/>
      <c r="E33" s="138"/>
      <c r="F33" s="138"/>
      <c r="G33" s="138"/>
      <c r="H33" s="138"/>
      <c r="I33" s="138"/>
      <c r="J33" s="138"/>
      <c r="K33" s="138"/>
    </row>
    <row r="34" spans="1:11" x14ac:dyDescent="0.2">
      <c r="A34" s="138"/>
      <c r="B34" s="138"/>
      <c r="C34" s="138"/>
      <c r="D34" s="138"/>
      <c r="E34" s="138"/>
      <c r="F34" s="138"/>
      <c r="G34" s="138"/>
      <c r="H34" s="138"/>
      <c r="I34" s="138"/>
      <c r="J34" s="138"/>
      <c r="K34" s="138"/>
    </row>
    <row r="35" spans="1:11" x14ac:dyDescent="0.2">
      <c r="A35" s="138"/>
      <c r="B35" s="138"/>
      <c r="C35" s="138"/>
      <c r="D35" s="138"/>
      <c r="E35" s="138"/>
      <c r="F35" s="138"/>
      <c r="G35" s="138"/>
      <c r="H35" s="138"/>
      <c r="I35" s="138"/>
      <c r="J35" s="138"/>
      <c r="K35" s="138"/>
    </row>
    <row r="36" spans="1:11" x14ac:dyDescent="0.2">
      <c r="A36" s="138"/>
      <c r="B36" s="138"/>
      <c r="C36" s="138"/>
      <c r="D36" s="138"/>
      <c r="E36" s="138"/>
      <c r="F36" s="138"/>
      <c r="G36" s="138"/>
      <c r="H36" s="138"/>
      <c r="I36" s="138"/>
      <c r="J36" s="138"/>
      <c r="K36" s="138"/>
    </row>
    <row r="37" spans="1:11" x14ac:dyDescent="0.2">
      <c r="A37" s="138"/>
      <c r="B37" s="138"/>
      <c r="C37" s="138"/>
      <c r="D37" s="138"/>
      <c r="E37" s="138"/>
      <c r="F37" s="138"/>
      <c r="G37" s="138"/>
      <c r="H37" s="138"/>
      <c r="I37" s="138"/>
      <c r="J37" s="138"/>
      <c r="K37" s="138"/>
    </row>
    <row r="38" spans="1:11" x14ac:dyDescent="0.2">
      <c r="A38" s="138"/>
      <c r="B38" s="138"/>
      <c r="C38" s="138"/>
      <c r="D38" s="138"/>
      <c r="E38" s="138"/>
      <c r="F38" s="138"/>
      <c r="G38" s="138"/>
      <c r="H38" s="138"/>
      <c r="I38" s="138"/>
      <c r="J38" s="138"/>
      <c r="K38" s="138"/>
    </row>
    <row r="39" spans="1:11" x14ac:dyDescent="0.2">
      <c r="A39" s="138"/>
      <c r="B39" s="138"/>
      <c r="C39" s="138"/>
      <c r="D39" s="138"/>
      <c r="E39" s="138"/>
      <c r="F39" s="138"/>
      <c r="G39" s="138"/>
      <c r="H39" s="138"/>
      <c r="I39" s="138"/>
      <c r="J39" s="138"/>
      <c r="K39" s="138"/>
    </row>
    <row r="40" spans="1:11" x14ac:dyDescent="0.2">
      <c r="A40" s="138"/>
      <c r="B40" s="138"/>
      <c r="C40" s="138"/>
      <c r="D40" s="138"/>
      <c r="E40" s="138"/>
      <c r="F40" s="138"/>
      <c r="G40" s="138"/>
      <c r="H40" s="138"/>
      <c r="I40" s="138"/>
      <c r="J40" s="138"/>
      <c r="K40" s="138"/>
    </row>
  </sheetData>
  <sheetProtection algorithmName="SHA-512" hashValue="BRrC1OUDWMLpaY00n/9+dcaoDz1TKBkabzm8z/7vgABI7irJaEdJ5AXCn6g+illqe5POyOwnc0pYQN+hZh9UTw==" saltValue="xWkPo2pvQVZdNlCQlktXPA==" spinCount="100000" sheet="1" objects="1" scenarios="1" selectLockedCells="1" selectUn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A80A79-BAAE-3A48-BE85-8DAC6FE65912}">
  <sheetPr codeName="Taul1">
    <tabColor rgb="FF00B050"/>
  </sheetPr>
  <dimension ref="A1:N62"/>
  <sheetViews>
    <sheetView topLeftCell="A19" workbookViewId="0">
      <selection activeCell="E23" sqref="E23:H23"/>
    </sheetView>
  </sheetViews>
  <sheetFormatPr baseColWidth="10" defaultColWidth="0" defaultRowHeight="15" zeroHeight="1" x14ac:dyDescent="0.2"/>
  <cols>
    <col min="1" max="3" width="10.83203125" customWidth="1"/>
    <col min="4" max="4" width="11.6640625" customWidth="1"/>
    <col min="5" max="9" width="10.83203125" customWidth="1"/>
    <col min="10" max="16384" width="10.83203125" hidden="1"/>
  </cols>
  <sheetData>
    <row r="1" spans="1:14" ht="16" x14ac:dyDescent="0.2">
      <c r="A1" s="231" t="s">
        <v>49</v>
      </c>
      <c r="B1" s="232"/>
      <c r="C1" s="232"/>
      <c r="D1" s="232"/>
      <c r="E1" s="232"/>
      <c r="F1" s="232"/>
      <c r="G1" s="232"/>
      <c r="H1" s="232"/>
      <c r="I1" s="233"/>
    </row>
    <row r="2" spans="1:14" ht="16" x14ac:dyDescent="0.2">
      <c r="A2" s="17"/>
      <c r="B2" s="20"/>
      <c r="C2" s="20"/>
      <c r="D2" s="38"/>
      <c r="E2" s="20"/>
      <c r="F2" s="209"/>
      <c r="G2" s="209"/>
      <c r="H2" s="209"/>
      <c r="I2" s="67"/>
    </row>
    <row r="3" spans="1:14" ht="16" x14ac:dyDescent="0.2">
      <c r="A3" s="208" t="s">
        <v>68</v>
      </c>
      <c r="B3" s="209"/>
      <c r="C3" s="209"/>
      <c r="D3" s="209"/>
      <c r="E3" s="209"/>
      <c r="F3" s="209"/>
      <c r="G3" s="209"/>
      <c r="H3" s="20"/>
      <c r="I3" s="19"/>
    </row>
    <row r="4" spans="1:14" ht="17" thickBot="1" x14ac:dyDescent="0.25">
      <c r="A4" s="68"/>
      <c r="B4" s="69"/>
      <c r="C4" s="69"/>
      <c r="D4" s="69"/>
      <c r="E4" s="69"/>
      <c r="F4" s="69"/>
      <c r="G4" s="69"/>
      <c r="H4" s="39"/>
      <c r="I4" s="53"/>
    </row>
    <row r="5" spans="1:14" ht="16" x14ac:dyDescent="0.2">
      <c r="A5" s="70"/>
      <c r="B5" s="28"/>
      <c r="C5" s="28"/>
      <c r="D5" s="28"/>
      <c r="E5" s="28"/>
      <c r="F5" s="28"/>
      <c r="G5" s="28"/>
      <c r="H5" s="18"/>
      <c r="I5" s="50"/>
    </row>
    <row r="6" spans="1:14" ht="16" x14ac:dyDescent="0.2">
      <c r="A6" s="30" t="s">
        <v>14</v>
      </c>
      <c r="B6" s="18"/>
      <c r="C6" s="18"/>
      <c r="D6" s="18"/>
      <c r="E6" s="18"/>
      <c r="F6" s="18"/>
      <c r="G6" s="18"/>
      <c r="H6" s="66"/>
      <c r="I6" s="19"/>
    </row>
    <row r="7" spans="1:14" ht="16" x14ac:dyDescent="0.2">
      <c r="A7" s="208" t="s">
        <v>47</v>
      </c>
      <c r="B7" s="209"/>
      <c r="C7" s="209"/>
      <c r="D7" s="209"/>
      <c r="E7" s="228"/>
      <c r="F7" s="229"/>
      <c r="G7" s="229"/>
      <c r="H7" s="230"/>
      <c r="I7" s="64"/>
    </row>
    <row r="8" spans="1:14" ht="16" x14ac:dyDescent="0.2">
      <c r="A8" s="208" t="s">
        <v>63</v>
      </c>
      <c r="B8" s="209"/>
      <c r="C8" s="209"/>
      <c r="D8" s="209"/>
      <c r="E8" s="228"/>
      <c r="F8" s="229"/>
      <c r="G8" s="229"/>
      <c r="H8" s="230"/>
      <c r="I8" s="64"/>
    </row>
    <row r="9" spans="1:14" ht="16" x14ac:dyDescent="0.2">
      <c r="A9" s="208"/>
      <c r="B9" s="209"/>
      <c r="C9" s="209"/>
      <c r="D9" s="209"/>
      <c r="E9" s="66"/>
      <c r="F9" s="66"/>
      <c r="G9" s="66"/>
      <c r="H9" s="20"/>
      <c r="I9" s="19"/>
    </row>
    <row r="10" spans="1:14" ht="16" x14ac:dyDescent="0.2">
      <c r="A10" s="208" t="s">
        <v>15</v>
      </c>
      <c r="B10" s="209"/>
      <c r="C10" s="209"/>
      <c r="D10" s="209"/>
      <c r="E10" s="217"/>
      <c r="F10" s="218"/>
      <c r="G10" s="219"/>
      <c r="H10" s="234"/>
      <c r="I10" s="235"/>
    </row>
    <row r="11" spans="1:14" ht="16" x14ac:dyDescent="0.2">
      <c r="A11" s="237" t="s">
        <v>16</v>
      </c>
      <c r="B11" s="238"/>
      <c r="C11" s="238"/>
      <c r="D11" s="238"/>
      <c r="E11" s="217"/>
      <c r="F11" s="218"/>
      <c r="G11" s="219"/>
      <c r="H11" s="236"/>
      <c r="I11" s="235"/>
    </row>
    <row r="12" spans="1:14" ht="16" x14ac:dyDescent="0.2">
      <c r="A12" s="208" t="s">
        <v>17</v>
      </c>
      <c r="B12" s="209"/>
      <c r="C12" s="209"/>
      <c r="D12" s="209"/>
      <c r="E12" s="217"/>
      <c r="F12" s="218"/>
      <c r="G12" s="218"/>
      <c r="H12" s="219"/>
      <c r="I12" s="65"/>
    </row>
    <row r="13" spans="1:14" ht="16" x14ac:dyDescent="0.2">
      <c r="A13" s="208" t="s">
        <v>18</v>
      </c>
      <c r="B13" s="209"/>
      <c r="C13" s="209"/>
      <c r="D13" s="210"/>
      <c r="E13" s="217"/>
      <c r="F13" s="218"/>
      <c r="G13" s="218"/>
      <c r="H13" s="219"/>
      <c r="I13" s="65"/>
    </row>
    <row r="14" spans="1:14" ht="16" x14ac:dyDescent="0.2">
      <c r="A14" s="208" t="s">
        <v>19</v>
      </c>
      <c r="B14" s="209"/>
      <c r="C14" s="209"/>
      <c r="D14" s="210"/>
      <c r="E14" s="228"/>
      <c r="F14" s="229"/>
      <c r="G14" s="229"/>
      <c r="H14" s="230"/>
      <c r="I14" s="64"/>
    </row>
    <row r="15" spans="1:14" ht="16" x14ac:dyDescent="0.2">
      <c r="A15" s="208" t="s">
        <v>20</v>
      </c>
      <c r="B15" s="209"/>
      <c r="C15" s="209"/>
      <c r="D15" s="210"/>
      <c r="E15" s="225"/>
      <c r="F15" s="226"/>
      <c r="G15" s="226"/>
      <c r="H15" s="227"/>
      <c r="I15" s="63"/>
    </row>
    <row r="16" spans="1:14" ht="16" x14ac:dyDescent="0.2">
      <c r="A16" s="208" t="s">
        <v>21</v>
      </c>
      <c r="B16" s="209"/>
      <c r="C16" s="209"/>
      <c r="D16" s="209"/>
      <c r="E16" s="222">
        <f>D41</f>
        <v>0</v>
      </c>
      <c r="F16" s="223"/>
      <c r="G16" s="59" t="s">
        <v>70</v>
      </c>
      <c r="H16" s="20"/>
      <c r="I16" s="19"/>
      <c r="N16" s="13"/>
    </row>
    <row r="17" spans="1:14" ht="16" x14ac:dyDescent="0.2">
      <c r="A17" s="215"/>
      <c r="B17" s="216"/>
      <c r="C17" s="20"/>
      <c r="D17" s="20"/>
      <c r="E17" s="20"/>
      <c r="F17" s="20"/>
      <c r="G17" s="20"/>
      <c r="H17" s="60"/>
      <c r="I17" s="61"/>
      <c r="N17" s="13"/>
    </row>
    <row r="18" spans="1:14" ht="16" x14ac:dyDescent="0.2">
      <c r="A18" s="62"/>
      <c r="B18" s="60"/>
      <c r="C18" s="60"/>
      <c r="D18" s="60"/>
      <c r="E18" s="60"/>
      <c r="F18" s="60"/>
      <c r="G18" s="60"/>
      <c r="H18" s="60"/>
      <c r="I18" s="61"/>
    </row>
    <row r="19" spans="1:14" ht="16" x14ac:dyDescent="0.2">
      <c r="A19" s="43" t="s">
        <v>59</v>
      </c>
      <c r="B19" s="60"/>
      <c r="C19" s="60"/>
      <c r="D19" s="60"/>
      <c r="E19" s="60"/>
      <c r="F19" s="60"/>
      <c r="G19" s="60"/>
      <c r="H19" s="35"/>
      <c r="I19" s="36"/>
    </row>
    <row r="20" spans="1:14" ht="16" x14ac:dyDescent="0.2">
      <c r="A20" s="220" t="s">
        <v>58</v>
      </c>
      <c r="B20" s="221"/>
      <c r="C20" s="221"/>
      <c r="D20" s="221"/>
      <c r="E20" s="221"/>
      <c r="F20" s="221"/>
      <c r="G20" s="221"/>
      <c r="H20" s="221"/>
      <c r="I20" s="36"/>
    </row>
    <row r="21" spans="1:14" ht="16" x14ac:dyDescent="0.2">
      <c r="A21" s="220"/>
      <c r="B21" s="221"/>
      <c r="C21" s="221"/>
      <c r="D21" s="221"/>
      <c r="E21" s="221"/>
      <c r="F21" s="221"/>
      <c r="G21" s="221"/>
      <c r="H21" s="221"/>
      <c r="I21" s="36"/>
    </row>
    <row r="22" spans="1:14" ht="16" x14ac:dyDescent="0.2">
      <c r="A22" s="220"/>
      <c r="B22" s="221"/>
      <c r="C22" s="221"/>
      <c r="D22" s="221"/>
      <c r="E22" s="221"/>
      <c r="F22" s="221"/>
      <c r="G22" s="221"/>
      <c r="H22" s="221"/>
      <c r="I22" s="19"/>
    </row>
    <row r="23" spans="1:14" ht="16" x14ac:dyDescent="0.2">
      <c r="A23" s="215" t="s">
        <v>22</v>
      </c>
      <c r="B23" s="216"/>
      <c r="C23" s="216"/>
      <c r="D23" s="224"/>
      <c r="E23" s="217"/>
      <c r="F23" s="218"/>
      <c r="G23" s="218"/>
      <c r="H23" s="219"/>
      <c r="I23" s="19"/>
    </row>
    <row r="24" spans="1:14" ht="17" thickBot="1" x14ac:dyDescent="0.25">
      <c r="A24" s="18"/>
      <c r="B24" s="18"/>
      <c r="C24" s="18"/>
      <c r="D24" s="18"/>
      <c r="E24" s="20"/>
      <c r="F24" s="20"/>
      <c r="G24" s="20"/>
      <c r="H24" s="20"/>
      <c r="I24" s="42"/>
    </row>
    <row r="25" spans="1:14" ht="16" x14ac:dyDescent="0.2">
      <c r="A25" s="46"/>
      <c r="B25" s="46"/>
      <c r="C25" s="46"/>
      <c r="D25" s="46"/>
      <c r="E25" s="46"/>
      <c r="F25" s="46"/>
      <c r="G25" s="46"/>
      <c r="H25" s="46"/>
      <c r="I25" s="16"/>
    </row>
    <row r="26" spans="1:14" ht="16" x14ac:dyDescent="0.2">
      <c r="A26" s="215" t="s">
        <v>23</v>
      </c>
      <c r="B26" s="216"/>
      <c r="C26" s="216"/>
      <c r="D26" s="216"/>
      <c r="E26" s="216"/>
      <c r="F26" s="20"/>
      <c r="G26" s="20"/>
      <c r="H26" s="20"/>
      <c r="I26" s="19"/>
    </row>
    <row r="27" spans="1:14" ht="16" x14ac:dyDescent="0.2">
      <c r="A27" s="17" t="s">
        <v>24</v>
      </c>
      <c r="B27" s="20"/>
      <c r="C27" s="20"/>
      <c r="D27" s="20"/>
      <c r="E27" s="20"/>
      <c r="F27" s="20"/>
      <c r="G27" s="20"/>
      <c r="H27" s="20"/>
      <c r="I27" s="19"/>
    </row>
    <row r="28" spans="1:14" ht="16" x14ac:dyDescent="0.2">
      <c r="A28" s="208" t="s">
        <v>25</v>
      </c>
      <c r="B28" s="210"/>
      <c r="C28" s="73">
        <f>COUNTA(Ampujaluettelo!F13:F62)</f>
        <v>0</v>
      </c>
      <c r="D28" s="20"/>
      <c r="E28" s="20"/>
      <c r="F28" s="20"/>
      <c r="G28" s="20"/>
      <c r="H28" s="20"/>
      <c r="I28" s="19"/>
    </row>
    <row r="29" spans="1:14" ht="16" x14ac:dyDescent="0.2">
      <c r="A29" s="208" t="s">
        <v>26</v>
      </c>
      <c r="B29" s="210"/>
      <c r="C29" s="73">
        <f>COUNTA(Ampujaluettelo!G13:G62)</f>
        <v>0</v>
      </c>
      <c r="D29" s="20"/>
      <c r="E29" s="20"/>
      <c r="F29" s="20"/>
      <c r="G29" s="20"/>
      <c r="H29" s="20"/>
      <c r="I29" s="19"/>
    </row>
    <row r="30" spans="1:14" ht="16" x14ac:dyDescent="0.2">
      <c r="A30" s="208" t="s">
        <v>27</v>
      </c>
      <c r="B30" s="210"/>
      <c r="C30" s="74">
        <f>Ampujaluettelo!H5</f>
        <v>0</v>
      </c>
      <c r="D30" s="20"/>
      <c r="E30" s="20"/>
      <c r="F30" s="20"/>
      <c r="G30" s="20"/>
      <c r="H30" s="20"/>
      <c r="I30" s="19"/>
    </row>
    <row r="31" spans="1:14" ht="16" x14ac:dyDescent="0.2">
      <c r="A31" s="17"/>
      <c r="B31" s="20"/>
      <c r="C31" s="47"/>
      <c r="D31" s="20"/>
      <c r="E31" s="20"/>
      <c r="F31" s="20"/>
      <c r="G31" s="20"/>
      <c r="H31" s="20"/>
      <c r="I31" s="19"/>
    </row>
    <row r="32" spans="1:14" ht="16" x14ac:dyDescent="0.2">
      <c r="A32" s="208" t="s">
        <v>28</v>
      </c>
      <c r="B32" s="209"/>
      <c r="C32" s="209"/>
      <c r="D32" s="210"/>
      <c r="E32" s="73">
        <f>Ampujaluettelo!H6</f>
        <v>0</v>
      </c>
      <c r="F32" s="20"/>
      <c r="G32" s="20" t="s">
        <v>48</v>
      </c>
      <c r="H32" s="9">
        <v>60</v>
      </c>
      <c r="I32" s="19"/>
    </row>
    <row r="33" spans="1:9" ht="16" x14ac:dyDescent="0.2">
      <c r="A33" s="17"/>
      <c r="B33" s="20"/>
      <c r="C33" s="20"/>
      <c r="D33" s="20"/>
      <c r="E33" s="48"/>
      <c r="F33" s="20"/>
      <c r="G33" s="20"/>
      <c r="H33" s="20"/>
      <c r="I33" s="19"/>
    </row>
    <row r="34" spans="1:9" ht="16" x14ac:dyDescent="0.2">
      <c r="A34" s="208" t="s">
        <v>29</v>
      </c>
      <c r="B34" s="209"/>
      <c r="C34" s="209"/>
      <c r="D34" s="210"/>
      <c r="E34" s="75">
        <f>E32-E33</f>
        <v>0</v>
      </c>
      <c r="F34" s="49" t="s">
        <v>30</v>
      </c>
      <c r="G34" s="44"/>
      <c r="H34" s="76">
        <f>H32*E34</f>
        <v>0</v>
      </c>
      <c r="I34" s="50"/>
    </row>
    <row r="35" spans="1:9" ht="17" thickBot="1" x14ac:dyDescent="0.25">
      <c r="A35" s="41"/>
      <c r="B35" s="41"/>
      <c r="C35" s="41"/>
      <c r="D35" s="41"/>
      <c r="E35" s="51"/>
      <c r="F35" s="41"/>
      <c r="G35" s="41"/>
      <c r="H35" s="52"/>
      <c r="I35" s="53"/>
    </row>
    <row r="36" spans="1:9" ht="16" x14ac:dyDescent="0.2">
      <c r="A36" s="20"/>
      <c r="B36" s="20"/>
      <c r="C36" s="47"/>
      <c r="D36" s="20"/>
      <c r="E36" s="20"/>
      <c r="F36" s="20"/>
      <c r="G36" s="20"/>
      <c r="H36" s="54"/>
      <c r="I36" s="55"/>
    </row>
    <row r="37" spans="1:9" ht="16" x14ac:dyDescent="0.2">
      <c r="A37" s="34" t="s">
        <v>31</v>
      </c>
      <c r="B37" s="56"/>
      <c r="C37" s="35"/>
      <c r="D37" s="35"/>
      <c r="E37" s="35"/>
      <c r="F37" s="35"/>
      <c r="G37" s="35"/>
      <c r="H37" s="57"/>
      <c r="I37" s="36"/>
    </row>
    <row r="38" spans="1:9" ht="16" x14ac:dyDescent="0.2">
      <c r="A38" s="34"/>
      <c r="B38" s="56"/>
      <c r="C38" s="35"/>
      <c r="D38" s="35"/>
      <c r="E38" s="35"/>
      <c r="F38" s="35"/>
      <c r="G38" s="35"/>
      <c r="H38" s="58"/>
      <c r="I38" s="36"/>
    </row>
    <row r="39" spans="1:9" ht="16" x14ac:dyDescent="0.2">
      <c r="A39" s="212" t="s">
        <v>53</v>
      </c>
      <c r="B39" s="213"/>
      <c r="C39" s="214"/>
      <c r="D39" s="12"/>
      <c r="E39" s="45" t="s">
        <v>4</v>
      </c>
      <c r="F39" s="198" t="s">
        <v>32</v>
      </c>
      <c r="G39" s="199"/>
      <c r="H39" s="10"/>
      <c r="I39" s="36"/>
    </row>
    <row r="40" spans="1:9" ht="16" x14ac:dyDescent="0.2">
      <c r="A40" s="208" t="s">
        <v>54</v>
      </c>
      <c r="B40" s="209"/>
      <c r="C40" s="210"/>
      <c r="D40" s="12"/>
      <c r="E40" s="45" t="s">
        <v>4</v>
      </c>
      <c r="F40" s="198" t="s">
        <v>33</v>
      </c>
      <c r="G40" s="199"/>
      <c r="H40" s="10"/>
      <c r="I40" s="19"/>
    </row>
    <row r="41" spans="1:9" ht="16" x14ac:dyDescent="0.2">
      <c r="A41" s="211" t="s">
        <v>55</v>
      </c>
      <c r="B41" s="209"/>
      <c r="C41" s="210"/>
      <c r="D41" s="77">
        <f>SUM(D39:D40)</f>
        <v>0</v>
      </c>
      <c r="E41" s="20" t="s">
        <v>4</v>
      </c>
      <c r="F41" s="198" t="s">
        <v>34</v>
      </c>
      <c r="G41" s="199"/>
      <c r="H41" s="10"/>
      <c r="I41" s="19"/>
    </row>
    <row r="42" spans="1:9" ht="16" x14ac:dyDescent="0.2">
      <c r="A42" s="203" t="s">
        <v>56</v>
      </c>
      <c r="B42" s="204"/>
      <c r="C42" s="205"/>
      <c r="D42" s="12"/>
      <c r="E42" s="20" t="s">
        <v>4</v>
      </c>
      <c r="F42" s="198" t="s">
        <v>35</v>
      </c>
      <c r="G42" s="199"/>
      <c r="H42" s="10"/>
      <c r="I42" s="19"/>
    </row>
    <row r="43" spans="1:9" ht="16" x14ac:dyDescent="0.2">
      <c r="A43" s="200" t="s">
        <v>57</v>
      </c>
      <c r="B43" s="201"/>
      <c r="C43" s="201"/>
      <c r="D43" s="78">
        <f>D41+D42</f>
        <v>0</v>
      </c>
      <c r="E43" s="20" t="s">
        <v>4</v>
      </c>
      <c r="F43" s="202" t="s">
        <v>36</v>
      </c>
      <c r="G43" s="202"/>
      <c r="H43" s="10"/>
      <c r="I43" s="19"/>
    </row>
    <row r="44" spans="1:9" ht="16" x14ac:dyDescent="0.2">
      <c r="A44" s="28"/>
      <c r="B44" s="28"/>
      <c r="C44" s="28"/>
      <c r="D44" s="28"/>
      <c r="E44" s="29"/>
      <c r="F44" s="20" t="s">
        <v>37</v>
      </c>
      <c r="G44" s="20"/>
      <c r="H44" s="20"/>
      <c r="I44" s="19"/>
    </row>
    <row r="45" spans="1:9" ht="16" x14ac:dyDescent="0.2">
      <c r="A45" s="30"/>
      <c r="B45" s="18"/>
      <c r="C45" s="21"/>
      <c r="D45" s="31"/>
      <c r="E45" s="20"/>
      <c r="F45" s="20" t="s">
        <v>38</v>
      </c>
      <c r="G45" s="20"/>
      <c r="H45" s="32"/>
      <c r="I45" s="33"/>
    </row>
    <row r="46" spans="1:9" ht="16" x14ac:dyDescent="0.2">
      <c r="A46" s="34" t="s">
        <v>39</v>
      </c>
      <c r="B46" s="32"/>
      <c r="C46" s="32"/>
      <c r="D46" s="32"/>
      <c r="E46" s="32"/>
      <c r="F46" s="32"/>
      <c r="G46" s="32"/>
      <c r="H46" s="35"/>
      <c r="I46" s="36"/>
    </row>
    <row r="47" spans="1:9" ht="16" x14ac:dyDescent="0.2">
      <c r="A47" s="37" t="s">
        <v>40</v>
      </c>
      <c r="B47" s="35"/>
      <c r="C47" s="35"/>
      <c r="D47" s="35"/>
      <c r="E47" s="35"/>
      <c r="F47" s="35"/>
      <c r="G47" s="35"/>
      <c r="H47" s="35"/>
      <c r="I47" s="36"/>
    </row>
    <row r="48" spans="1:9" ht="16" x14ac:dyDescent="0.2">
      <c r="A48" s="37" t="s">
        <v>41</v>
      </c>
      <c r="B48" s="35"/>
      <c r="C48" s="35"/>
      <c r="D48" s="35"/>
      <c r="E48" s="35"/>
      <c r="F48" s="35"/>
      <c r="G48" s="35"/>
      <c r="H48" s="38"/>
      <c r="I48" s="19"/>
    </row>
    <row r="49" spans="1:9" ht="17" thickBot="1" x14ac:dyDescent="0.25">
      <c r="A49" s="206"/>
      <c r="B49" s="207"/>
      <c r="C49" s="207"/>
      <c r="D49" s="207"/>
      <c r="E49" s="207"/>
      <c r="F49" s="40"/>
      <c r="G49" s="41"/>
      <c r="H49" s="41"/>
      <c r="I49" s="42"/>
    </row>
    <row r="50" spans="1:9" ht="16" x14ac:dyDescent="0.2">
      <c r="A50" s="14"/>
      <c r="B50" s="46"/>
      <c r="C50" s="46"/>
      <c r="D50" s="46"/>
      <c r="E50" s="46"/>
      <c r="F50" s="46"/>
      <c r="G50" s="46"/>
      <c r="H50" s="46"/>
      <c r="I50" s="16"/>
    </row>
    <row r="51" spans="1:9" ht="17" customHeight="1" x14ac:dyDescent="0.25">
      <c r="A51" s="185"/>
      <c r="B51" s="186"/>
      <c r="C51" s="187"/>
      <c r="D51" s="188"/>
      <c r="E51" s="189"/>
      <c r="F51" s="195"/>
      <c r="G51" s="195"/>
      <c r="H51" s="195"/>
      <c r="I51" s="196"/>
    </row>
    <row r="52" spans="1:9" ht="16" x14ac:dyDescent="0.2">
      <c r="A52" s="190" t="s">
        <v>42</v>
      </c>
      <c r="B52" s="191"/>
      <c r="C52" s="191"/>
      <c r="D52" s="191" t="s">
        <v>43</v>
      </c>
      <c r="E52" s="191"/>
      <c r="F52" s="191" t="s">
        <v>13</v>
      </c>
      <c r="G52" s="191"/>
      <c r="H52" s="191"/>
      <c r="I52" s="197"/>
    </row>
    <row r="53" spans="1:9" ht="16" x14ac:dyDescent="0.2">
      <c r="A53" s="192" t="s">
        <v>69</v>
      </c>
      <c r="B53" s="193"/>
      <c r="C53" s="193"/>
      <c r="D53" s="193"/>
      <c r="E53" s="193"/>
      <c r="F53" s="193"/>
      <c r="G53" s="193"/>
      <c r="H53" s="193"/>
      <c r="I53" s="194"/>
    </row>
    <row r="54" spans="1:9" ht="16" x14ac:dyDescent="0.2">
      <c r="A54" s="71"/>
      <c r="B54" s="21"/>
      <c r="C54" s="21"/>
      <c r="D54" s="21"/>
      <c r="E54" s="21"/>
      <c r="F54" s="20"/>
      <c r="G54" s="20"/>
      <c r="H54" s="21"/>
      <c r="I54" s="19"/>
    </row>
    <row r="55" spans="1:9" ht="16" x14ac:dyDescent="0.2">
      <c r="A55" s="17" t="s">
        <v>44</v>
      </c>
      <c r="B55" s="20"/>
      <c r="C55" s="20"/>
      <c r="D55" s="20"/>
      <c r="E55" s="20"/>
      <c r="F55" s="20"/>
      <c r="G55" s="20"/>
      <c r="H55" s="20"/>
      <c r="I55" s="19"/>
    </row>
    <row r="56" spans="1:9" ht="16" customHeight="1" x14ac:dyDescent="0.2">
      <c r="A56" s="143" t="s">
        <v>60</v>
      </c>
      <c r="B56" s="176"/>
      <c r="C56" s="177"/>
      <c r="D56" s="177"/>
      <c r="E56" s="177"/>
      <c r="F56" s="177"/>
      <c r="G56" s="177"/>
      <c r="H56" s="178"/>
      <c r="I56" s="144"/>
    </row>
    <row r="57" spans="1:9" ht="16" customHeight="1" x14ac:dyDescent="0.2">
      <c r="A57" s="143"/>
      <c r="B57" s="179"/>
      <c r="C57" s="180"/>
      <c r="D57" s="180"/>
      <c r="E57" s="180"/>
      <c r="F57" s="180"/>
      <c r="G57" s="180"/>
      <c r="H57" s="181"/>
      <c r="I57" s="144"/>
    </row>
    <row r="58" spans="1:9" ht="15" customHeight="1" x14ac:dyDescent="0.2">
      <c r="A58" s="143"/>
      <c r="B58" s="179"/>
      <c r="C58" s="180"/>
      <c r="D58" s="180"/>
      <c r="E58" s="180"/>
      <c r="F58" s="180"/>
      <c r="G58" s="180"/>
      <c r="H58" s="181"/>
      <c r="I58" s="144"/>
    </row>
    <row r="59" spans="1:9" ht="15" customHeight="1" x14ac:dyDescent="0.2">
      <c r="A59" s="143"/>
      <c r="B59" s="179"/>
      <c r="C59" s="180"/>
      <c r="D59" s="180"/>
      <c r="E59" s="180"/>
      <c r="F59" s="180"/>
      <c r="G59" s="180"/>
      <c r="H59" s="181"/>
      <c r="I59" s="144"/>
    </row>
    <row r="60" spans="1:9" ht="15" customHeight="1" x14ac:dyDescent="0.2">
      <c r="A60" s="143"/>
      <c r="B60" s="179"/>
      <c r="C60" s="180"/>
      <c r="D60" s="180"/>
      <c r="E60" s="180"/>
      <c r="F60" s="180"/>
      <c r="G60" s="180"/>
      <c r="H60" s="181"/>
      <c r="I60" s="144"/>
    </row>
    <row r="61" spans="1:9" ht="16" customHeight="1" x14ac:dyDescent="0.2">
      <c r="A61" s="143"/>
      <c r="B61" s="182"/>
      <c r="C61" s="183"/>
      <c r="D61" s="183"/>
      <c r="E61" s="183"/>
      <c r="F61" s="183"/>
      <c r="G61" s="183"/>
      <c r="H61" s="184"/>
      <c r="I61" s="144"/>
    </row>
    <row r="62" spans="1:9" ht="16" thickBot="1" x14ac:dyDescent="0.25">
      <c r="A62" s="68"/>
      <c r="B62" s="69"/>
      <c r="C62" s="69"/>
      <c r="D62" s="69"/>
      <c r="E62" s="69"/>
      <c r="F62" s="69"/>
      <c r="G62" s="69"/>
      <c r="H62" s="69"/>
      <c r="I62" s="72"/>
    </row>
  </sheetData>
  <sheetProtection algorithmName="SHA-512" hashValue="b4+YTW3b16eTRv1onStei7dA2RiI2xVtANWrRvXAK7sFHd6l5X9ZPNUt48WjuMBOmLdBulKLqjj0CuWPVpejAA==" saltValue="uqLrM+12roOVZxndFs01EA==" spinCount="100000" sheet="1" objects="1" scenarios="1" selectLockedCells="1"/>
  <mergeCells count="52">
    <mergeCell ref="A8:D8"/>
    <mergeCell ref="A9:D9"/>
    <mergeCell ref="A10:D10"/>
    <mergeCell ref="H10:I11"/>
    <mergeCell ref="A11:D11"/>
    <mergeCell ref="E10:G10"/>
    <mergeCell ref="E11:G11"/>
    <mergeCell ref="E8:H8"/>
    <mergeCell ref="A1:I1"/>
    <mergeCell ref="F2:H2"/>
    <mergeCell ref="A3:G3"/>
    <mergeCell ref="A7:D7"/>
    <mergeCell ref="E7:H7"/>
    <mergeCell ref="E13:H13"/>
    <mergeCell ref="E12:H12"/>
    <mergeCell ref="E16:F16"/>
    <mergeCell ref="A17:B17"/>
    <mergeCell ref="A23:D23"/>
    <mergeCell ref="A12:D12"/>
    <mergeCell ref="A13:D13"/>
    <mergeCell ref="A14:D14"/>
    <mergeCell ref="A15:D15"/>
    <mergeCell ref="E15:H15"/>
    <mergeCell ref="E14:H14"/>
    <mergeCell ref="A26:E26"/>
    <mergeCell ref="E23:H23"/>
    <mergeCell ref="A20:H22"/>
    <mergeCell ref="A28:B28"/>
    <mergeCell ref="A16:D16"/>
    <mergeCell ref="A29:B29"/>
    <mergeCell ref="A30:B30"/>
    <mergeCell ref="A32:D32"/>
    <mergeCell ref="A34:D34"/>
    <mergeCell ref="A39:C39"/>
    <mergeCell ref="F39:G39"/>
    <mergeCell ref="A40:C40"/>
    <mergeCell ref="F40:G40"/>
    <mergeCell ref="A41:C41"/>
    <mergeCell ref="F41:G41"/>
    <mergeCell ref="F42:G42"/>
    <mergeCell ref="A43:C43"/>
    <mergeCell ref="F43:G43"/>
    <mergeCell ref="A42:C42"/>
    <mergeCell ref="A49:E49"/>
    <mergeCell ref="B56:H61"/>
    <mergeCell ref="A51:C51"/>
    <mergeCell ref="D51:E51"/>
    <mergeCell ref="A52:C52"/>
    <mergeCell ref="D52:E52"/>
    <mergeCell ref="A53:I53"/>
    <mergeCell ref="F51:I51"/>
    <mergeCell ref="F52:I5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ul2">
    <tabColor rgb="FFFF0000"/>
  </sheetPr>
  <dimension ref="A1:IL68"/>
  <sheetViews>
    <sheetView tabSelected="1" zoomScaleNormal="92" workbookViewId="0">
      <selection activeCell="E13" sqref="E13"/>
    </sheetView>
  </sheetViews>
  <sheetFormatPr baseColWidth="10" defaultColWidth="0" defaultRowHeight="16" zeroHeight="1" x14ac:dyDescent="0.2"/>
  <cols>
    <col min="1" max="1" width="6" style="8" customWidth="1"/>
    <col min="2" max="2" width="28.1640625" style="8" customWidth="1"/>
    <col min="3" max="5" width="16.83203125" style="8" customWidth="1"/>
    <col min="6" max="9" width="11.83203125" style="8" customWidth="1"/>
    <col min="10" max="10" width="41.83203125" style="8" customWidth="1"/>
    <col min="11" max="11" width="53.1640625" style="8" customWidth="1"/>
    <col min="12" max="246" width="8.83203125" style="8" hidden="1" customWidth="1"/>
    <col min="247" max="16384" width="10.83203125" style="8" hidden="1"/>
  </cols>
  <sheetData>
    <row r="1" spans="1:11" x14ac:dyDescent="0.2">
      <c r="A1" s="14"/>
      <c r="B1" s="15"/>
      <c r="C1" s="171"/>
      <c r="D1" s="171"/>
      <c r="E1" s="15"/>
      <c r="F1" s="175"/>
      <c r="G1" s="175"/>
      <c r="H1" s="175"/>
      <c r="I1" s="16"/>
      <c r="J1" s="83" t="s">
        <v>61</v>
      </c>
      <c r="K1" s="84"/>
    </row>
    <row r="2" spans="1:11" x14ac:dyDescent="0.2">
      <c r="A2" s="17"/>
      <c r="B2" s="18" t="s">
        <v>0</v>
      </c>
      <c r="C2" s="239" t="str">
        <f>IF(Kansilehti!E7="","",Kansilehti!E7)</f>
        <v/>
      </c>
      <c r="D2" s="239"/>
      <c r="E2" s="18" t="s">
        <v>1</v>
      </c>
      <c r="F2" s="239" t="str">
        <f>IF(Kansilehti!E8="","",Kansilehti!E8)</f>
        <v/>
      </c>
      <c r="G2" s="239"/>
      <c r="H2" s="239"/>
      <c r="I2" s="19"/>
      <c r="J2" s="125"/>
      <c r="K2" s="126"/>
    </row>
    <row r="3" spans="1:11" x14ac:dyDescent="0.2">
      <c r="A3" s="17"/>
      <c r="B3" s="18" t="s">
        <v>50</v>
      </c>
      <c r="C3" s="239" t="str">
        <f>IF(Kansilehti!E11="","",Kansilehti!E11)</f>
        <v/>
      </c>
      <c r="D3" s="239"/>
      <c r="E3" s="18" t="s">
        <v>2</v>
      </c>
      <c r="F3" s="239" t="str">
        <f>IF(Kansilehti!E14="","",Kansilehti!E14)</f>
        <v/>
      </c>
      <c r="G3" s="239"/>
      <c r="H3" s="239"/>
      <c r="I3" s="19"/>
      <c r="J3" s="167" t="s">
        <v>66</v>
      </c>
      <c r="K3" s="168"/>
    </row>
    <row r="4" spans="1:11" x14ac:dyDescent="0.2">
      <c r="A4" s="17"/>
      <c r="B4" s="18" t="s">
        <v>3</v>
      </c>
      <c r="C4" s="240" t="str">
        <f>IF(Kansilehti!D39="","",Kansilehti!D39)</f>
        <v/>
      </c>
      <c r="D4" s="20" t="s">
        <v>4</v>
      </c>
      <c r="E4" s="20"/>
      <c r="F4" s="21"/>
      <c r="G4" s="21"/>
      <c r="H4" s="21"/>
      <c r="I4" s="19"/>
      <c r="J4" s="167"/>
      <c r="K4" s="168"/>
    </row>
    <row r="5" spans="1:11" x14ac:dyDescent="0.2">
      <c r="A5" s="17"/>
      <c r="B5" s="20"/>
      <c r="C5" s="22"/>
      <c r="D5" s="20"/>
      <c r="E5" s="20"/>
      <c r="F5" s="18" t="s">
        <v>5</v>
      </c>
      <c r="G5" s="20"/>
      <c r="H5" s="79">
        <f>COUNTA(B13:B62)</f>
        <v>0</v>
      </c>
      <c r="I5" s="19" t="s">
        <v>6</v>
      </c>
      <c r="J5" s="167"/>
      <c r="K5" s="168"/>
    </row>
    <row r="6" spans="1:11" x14ac:dyDescent="0.2">
      <c r="A6" s="17"/>
      <c r="B6" s="20"/>
      <c r="C6" s="20"/>
      <c r="D6" s="20"/>
      <c r="E6" s="20"/>
      <c r="F6" s="18" t="s">
        <v>7</v>
      </c>
      <c r="G6" s="20"/>
      <c r="H6" s="79">
        <f>COUNTIFS(D13:D62,"&lt;&gt;sodankylä",D13:D62,"&lt;&gt;")</f>
        <v>0</v>
      </c>
      <c r="I6" s="19" t="s">
        <v>6</v>
      </c>
      <c r="J6" s="167"/>
      <c r="K6" s="168"/>
    </row>
    <row r="7" spans="1:11" x14ac:dyDescent="0.2">
      <c r="A7" s="17"/>
      <c r="B7" s="20"/>
      <c r="C7" s="20"/>
      <c r="D7" s="20"/>
      <c r="E7" s="20"/>
      <c r="F7" s="18"/>
      <c r="G7" s="20"/>
      <c r="H7" s="21"/>
      <c r="I7" s="19"/>
      <c r="J7" s="167"/>
      <c r="K7" s="168"/>
    </row>
    <row r="8" spans="1:11" ht="35" customHeight="1" x14ac:dyDescent="0.2">
      <c r="A8" s="172" t="s">
        <v>52</v>
      </c>
      <c r="B8" s="173"/>
      <c r="C8" s="173"/>
      <c r="D8" s="173"/>
      <c r="E8" s="173"/>
      <c r="F8" s="173"/>
      <c r="G8" s="173"/>
      <c r="H8" s="173"/>
      <c r="I8" s="174"/>
      <c r="J8" s="167"/>
      <c r="K8" s="168"/>
    </row>
    <row r="9" spans="1:11" ht="14" customHeight="1" thickBot="1" x14ac:dyDescent="0.25">
      <c r="A9" s="23"/>
      <c r="B9" s="24"/>
      <c r="C9" s="24"/>
      <c r="D9" s="24"/>
      <c r="E9" s="24"/>
      <c r="F9" s="24"/>
      <c r="G9" s="24"/>
      <c r="H9" s="24"/>
      <c r="I9" s="25"/>
      <c r="J9" s="167"/>
      <c r="K9" s="168"/>
    </row>
    <row r="10" spans="1:11" ht="124" customHeight="1" thickBot="1" x14ac:dyDescent="0.25">
      <c r="A10" s="147" t="s">
        <v>8</v>
      </c>
      <c r="B10" s="148"/>
      <c r="C10" s="153" t="s">
        <v>51</v>
      </c>
      <c r="D10" s="156" t="s">
        <v>9</v>
      </c>
      <c r="E10" s="153" t="s">
        <v>10</v>
      </c>
      <c r="F10" s="161" t="s">
        <v>64</v>
      </c>
      <c r="G10" s="162"/>
      <c r="H10" s="161" t="s">
        <v>65</v>
      </c>
      <c r="I10" s="162"/>
      <c r="J10" s="169"/>
      <c r="K10" s="170"/>
    </row>
    <row r="11" spans="1:11" ht="69" customHeight="1" thickBot="1" x14ac:dyDescent="0.25">
      <c r="A11" s="149"/>
      <c r="B11" s="150"/>
      <c r="C11" s="154"/>
      <c r="D11" s="157"/>
      <c r="E11" s="154"/>
      <c r="F11" s="163"/>
      <c r="G11" s="164"/>
      <c r="H11" s="163"/>
      <c r="I11" s="164"/>
      <c r="J11" s="165" t="s">
        <v>67</v>
      </c>
      <c r="K11" s="166"/>
    </row>
    <row r="12" spans="1:11" ht="15" customHeight="1" thickBot="1" x14ac:dyDescent="0.25">
      <c r="A12" s="151"/>
      <c r="B12" s="152"/>
      <c r="C12" s="155"/>
      <c r="D12" s="158"/>
      <c r="E12" s="155"/>
      <c r="F12" s="26" t="s">
        <v>11</v>
      </c>
      <c r="G12" s="26" t="s">
        <v>12</v>
      </c>
      <c r="H12" s="26" t="s">
        <v>11</v>
      </c>
      <c r="I12" s="26" t="s">
        <v>12</v>
      </c>
      <c r="J12" s="27" t="s">
        <v>45</v>
      </c>
      <c r="K12" s="27" t="s">
        <v>46</v>
      </c>
    </row>
    <row r="13" spans="1:11" s="105" customFormat="1" x14ac:dyDescent="0.2">
      <c r="A13" s="100">
        <v>1</v>
      </c>
      <c r="B13" s="127"/>
      <c r="C13" s="3"/>
      <c r="D13" s="101"/>
      <c r="E13" s="4"/>
      <c r="F13" s="128"/>
      <c r="G13" s="102"/>
      <c r="H13" s="103"/>
      <c r="I13" s="104"/>
      <c r="J13" s="92"/>
      <c r="K13" s="93"/>
    </row>
    <row r="14" spans="1:11" s="105" customFormat="1" x14ac:dyDescent="0.2">
      <c r="A14" s="100">
        <v>2</v>
      </c>
      <c r="B14" s="127"/>
      <c r="C14" s="3"/>
      <c r="D14" s="101"/>
      <c r="E14" s="4"/>
      <c r="F14" s="5"/>
      <c r="G14" s="102"/>
      <c r="H14" s="103"/>
      <c r="I14" s="104"/>
      <c r="J14" s="94"/>
      <c r="K14" s="95"/>
    </row>
    <row r="15" spans="1:11" s="105" customFormat="1" x14ac:dyDescent="0.2">
      <c r="A15" s="100">
        <v>3</v>
      </c>
      <c r="B15" s="129"/>
      <c r="C15" s="5"/>
      <c r="D15" s="101"/>
      <c r="E15" s="4"/>
      <c r="F15" s="5"/>
      <c r="G15" s="102"/>
      <c r="H15" s="103"/>
      <c r="I15" s="106"/>
      <c r="J15" s="1"/>
      <c r="K15" s="2"/>
    </row>
    <row r="16" spans="1:11" s="105" customFormat="1" x14ac:dyDescent="0.2">
      <c r="A16" s="100">
        <v>4</v>
      </c>
      <c r="B16" s="129"/>
      <c r="C16" s="5"/>
      <c r="D16" s="101"/>
      <c r="E16" s="4"/>
      <c r="F16" s="5"/>
      <c r="G16" s="102"/>
      <c r="H16" s="103"/>
      <c r="I16" s="106"/>
      <c r="J16" s="94"/>
      <c r="K16" s="95"/>
    </row>
    <row r="17" spans="1:11" s="105" customFormat="1" x14ac:dyDescent="0.2">
      <c r="A17" s="100">
        <v>5</v>
      </c>
      <c r="B17" s="129"/>
      <c r="C17" s="5"/>
      <c r="D17" s="107"/>
      <c r="E17" s="4"/>
      <c r="F17" s="5"/>
      <c r="G17" s="102"/>
      <c r="H17" s="103"/>
      <c r="I17" s="104"/>
      <c r="J17" s="94"/>
      <c r="K17" s="95"/>
    </row>
    <row r="18" spans="1:11" s="105" customFormat="1" x14ac:dyDescent="0.2">
      <c r="A18" s="100">
        <v>6</v>
      </c>
      <c r="B18" s="129"/>
      <c r="C18" s="3"/>
      <c r="D18" s="101"/>
      <c r="E18" s="4"/>
      <c r="F18" s="130"/>
      <c r="G18" s="108"/>
      <c r="H18" s="109"/>
      <c r="I18" s="104"/>
      <c r="J18" s="94"/>
      <c r="K18" s="95"/>
    </row>
    <row r="19" spans="1:11" s="105" customFormat="1" x14ac:dyDescent="0.2">
      <c r="A19" s="100">
        <v>7</v>
      </c>
      <c r="B19" s="129"/>
      <c r="C19" s="3"/>
      <c r="D19" s="107"/>
      <c r="E19" s="4"/>
      <c r="F19" s="5"/>
      <c r="G19" s="102"/>
      <c r="H19" s="103"/>
      <c r="I19" s="106"/>
      <c r="J19" s="1"/>
      <c r="K19" s="2"/>
    </row>
    <row r="20" spans="1:11" s="105" customFormat="1" x14ac:dyDescent="0.2">
      <c r="A20" s="100">
        <v>8</v>
      </c>
      <c r="B20" s="131"/>
      <c r="C20" s="3"/>
      <c r="D20" s="101"/>
      <c r="E20" s="4"/>
      <c r="F20" s="6"/>
      <c r="G20" s="110"/>
      <c r="H20" s="111"/>
      <c r="I20" s="104"/>
      <c r="J20" s="94"/>
      <c r="K20" s="95"/>
    </row>
    <row r="21" spans="1:11" s="105" customFormat="1" x14ac:dyDescent="0.2">
      <c r="A21" s="100">
        <v>9</v>
      </c>
      <c r="B21" s="129"/>
      <c r="C21" s="122"/>
      <c r="D21" s="107"/>
      <c r="E21" s="4"/>
      <c r="F21" s="124"/>
      <c r="G21" s="112"/>
      <c r="H21" s="113"/>
      <c r="I21" s="114"/>
      <c r="J21" s="1"/>
      <c r="K21" s="95"/>
    </row>
    <row r="22" spans="1:11" s="105" customFormat="1" x14ac:dyDescent="0.2">
      <c r="A22" s="100">
        <v>10</v>
      </c>
      <c r="B22" s="132"/>
      <c r="C22" s="6"/>
      <c r="D22" s="107"/>
      <c r="E22" s="4"/>
      <c r="F22" s="5"/>
      <c r="G22" s="102"/>
      <c r="H22" s="109"/>
      <c r="I22" s="106"/>
      <c r="J22" s="1"/>
      <c r="K22" s="95"/>
    </row>
    <row r="23" spans="1:11" s="105" customFormat="1" x14ac:dyDescent="0.2">
      <c r="A23" s="100">
        <v>11</v>
      </c>
      <c r="B23" s="129"/>
      <c r="C23" s="7"/>
      <c r="D23" s="101"/>
      <c r="E23" s="4"/>
      <c r="F23" s="5"/>
      <c r="G23" s="102"/>
      <c r="H23" s="103"/>
      <c r="I23" s="106"/>
      <c r="J23" s="1"/>
      <c r="K23" s="2"/>
    </row>
    <row r="24" spans="1:11" s="105" customFormat="1" x14ac:dyDescent="0.2">
      <c r="A24" s="100">
        <v>12</v>
      </c>
      <c r="B24" s="129"/>
      <c r="C24" s="107"/>
      <c r="D24" s="107"/>
      <c r="E24" s="4"/>
      <c r="F24" s="5"/>
      <c r="G24" s="102"/>
      <c r="H24" s="103"/>
      <c r="I24" s="106"/>
      <c r="J24" s="1"/>
      <c r="K24" s="2"/>
    </row>
    <row r="25" spans="1:11" s="105" customFormat="1" x14ac:dyDescent="0.2">
      <c r="A25" s="100">
        <v>13</v>
      </c>
      <c r="B25" s="129"/>
      <c r="C25" s="11"/>
      <c r="D25" s="101"/>
      <c r="E25" s="4"/>
      <c r="F25" s="123"/>
      <c r="G25" s="108"/>
      <c r="H25" s="109"/>
      <c r="I25" s="104"/>
      <c r="J25" s="94"/>
      <c r="K25" s="95"/>
    </row>
    <row r="26" spans="1:11" s="105" customFormat="1" x14ac:dyDescent="0.2">
      <c r="A26" s="100">
        <v>14</v>
      </c>
      <c r="B26" s="129"/>
      <c r="C26" s="107"/>
      <c r="D26" s="107"/>
      <c r="E26" s="4"/>
      <c r="F26" s="5"/>
      <c r="G26" s="102"/>
      <c r="H26" s="103"/>
      <c r="I26" s="106"/>
      <c r="J26" s="1"/>
      <c r="K26" s="2"/>
    </row>
    <row r="27" spans="1:11" s="105" customFormat="1" x14ac:dyDescent="0.2">
      <c r="A27" s="100">
        <v>15</v>
      </c>
      <c r="B27" s="129"/>
      <c r="C27" s="107"/>
      <c r="D27" s="107"/>
      <c r="E27" s="4"/>
      <c r="F27" s="5"/>
      <c r="G27" s="102"/>
      <c r="H27" s="103"/>
      <c r="I27" s="106"/>
      <c r="J27" s="1"/>
      <c r="K27" s="95"/>
    </row>
    <row r="28" spans="1:11" s="105" customFormat="1" x14ac:dyDescent="0.2">
      <c r="A28" s="100">
        <v>16</v>
      </c>
      <c r="B28" s="129"/>
      <c r="C28" s="107"/>
      <c r="D28" s="107"/>
      <c r="E28" s="4"/>
      <c r="F28" s="5"/>
      <c r="G28" s="102"/>
      <c r="H28" s="103"/>
      <c r="I28" s="106"/>
      <c r="J28" s="1"/>
      <c r="K28" s="95"/>
    </row>
    <row r="29" spans="1:11" s="105" customFormat="1" x14ac:dyDescent="0.2">
      <c r="A29" s="100">
        <v>17</v>
      </c>
      <c r="B29" s="131"/>
      <c r="C29" s="115"/>
      <c r="D29" s="115"/>
      <c r="E29" s="4"/>
      <c r="F29" s="6"/>
      <c r="G29" s="116"/>
      <c r="H29" s="103"/>
      <c r="I29" s="106"/>
      <c r="J29" s="1"/>
      <c r="K29" s="2"/>
    </row>
    <row r="30" spans="1:11" s="105" customFormat="1" x14ac:dyDescent="0.2">
      <c r="A30" s="100">
        <v>18</v>
      </c>
      <c r="B30" s="131"/>
      <c r="C30" s="115"/>
      <c r="D30" s="115"/>
      <c r="E30" s="4"/>
      <c r="F30" s="6"/>
      <c r="G30" s="116"/>
      <c r="H30" s="103"/>
      <c r="I30" s="106"/>
      <c r="J30" s="1"/>
      <c r="K30" s="2"/>
    </row>
    <row r="31" spans="1:11" s="105" customFormat="1" x14ac:dyDescent="0.2">
      <c r="A31" s="100">
        <v>19</v>
      </c>
      <c r="B31" s="129"/>
      <c r="C31" s="107"/>
      <c r="D31" s="107"/>
      <c r="E31" s="4"/>
      <c r="F31" s="5"/>
      <c r="G31" s="102"/>
      <c r="H31" s="103"/>
      <c r="I31" s="117"/>
      <c r="J31" s="1"/>
      <c r="K31" s="2"/>
    </row>
    <row r="32" spans="1:11" s="105" customFormat="1" x14ac:dyDescent="0.2">
      <c r="A32" s="100">
        <v>20</v>
      </c>
      <c r="B32" s="129"/>
      <c r="C32" s="118"/>
      <c r="D32" s="118"/>
      <c r="E32" s="4"/>
      <c r="F32" s="5"/>
      <c r="G32" s="102"/>
      <c r="H32" s="103"/>
      <c r="I32" s="117"/>
      <c r="J32" s="1"/>
      <c r="K32" s="2"/>
    </row>
    <row r="33" spans="1:11" s="105" customFormat="1" x14ac:dyDescent="0.2">
      <c r="A33" s="100">
        <v>21</v>
      </c>
      <c r="B33" s="129"/>
      <c r="C33" s="107"/>
      <c r="D33" s="107"/>
      <c r="E33" s="4"/>
      <c r="F33" s="5"/>
      <c r="G33" s="102"/>
      <c r="H33" s="103"/>
      <c r="I33" s="117"/>
      <c r="J33" s="1"/>
      <c r="K33" s="2"/>
    </row>
    <row r="34" spans="1:11" s="105" customFormat="1" x14ac:dyDescent="0.2">
      <c r="A34" s="100">
        <v>22</v>
      </c>
      <c r="B34" s="129"/>
      <c r="C34" s="107"/>
      <c r="D34" s="107"/>
      <c r="E34" s="4"/>
      <c r="F34" s="5"/>
      <c r="G34" s="102"/>
      <c r="H34" s="103"/>
      <c r="I34" s="117"/>
      <c r="J34" s="1"/>
      <c r="K34" s="2"/>
    </row>
    <row r="35" spans="1:11" s="105" customFormat="1" x14ac:dyDescent="0.2">
      <c r="A35" s="100">
        <v>23</v>
      </c>
      <c r="B35" s="129"/>
      <c r="C35" s="107"/>
      <c r="D35" s="107"/>
      <c r="E35" s="4"/>
      <c r="F35" s="5"/>
      <c r="G35" s="102"/>
      <c r="H35" s="103"/>
      <c r="I35" s="117"/>
      <c r="J35" s="1"/>
      <c r="K35" s="2"/>
    </row>
    <row r="36" spans="1:11" s="105" customFormat="1" x14ac:dyDescent="0.2">
      <c r="A36" s="100">
        <v>24</v>
      </c>
      <c r="B36" s="129"/>
      <c r="C36" s="107"/>
      <c r="D36" s="107"/>
      <c r="E36" s="4"/>
      <c r="F36" s="5"/>
      <c r="G36" s="102"/>
      <c r="H36" s="103"/>
      <c r="I36" s="117"/>
      <c r="J36" s="1"/>
      <c r="K36" s="2"/>
    </row>
    <row r="37" spans="1:11" s="105" customFormat="1" x14ac:dyDescent="0.2">
      <c r="A37" s="100">
        <v>25</v>
      </c>
      <c r="B37" s="129"/>
      <c r="C37" s="107"/>
      <c r="D37" s="107"/>
      <c r="E37" s="4"/>
      <c r="F37" s="5"/>
      <c r="G37" s="102"/>
      <c r="H37" s="103"/>
      <c r="I37" s="117"/>
      <c r="J37" s="1"/>
      <c r="K37" s="2"/>
    </row>
    <row r="38" spans="1:11" s="105" customFormat="1" x14ac:dyDescent="0.2">
      <c r="A38" s="100">
        <v>26</v>
      </c>
      <c r="B38" s="129"/>
      <c r="C38" s="107"/>
      <c r="D38" s="107"/>
      <c r="E38" s="4"/>
      <c r="F38" s="5"/>
      <c r="G38" s="102"/>
      <c r="H38" s="103"/>
      <c r="I38" s="117"/>
      <c r="J38" s="1"/>
      <c r="K38" s="2"/>
    </row>
    <row r="39" spans="1:11" s="105" customFormat="1" x14ac:dyDescent="0.2">
      <c r="A39" s="100">
        <v>27</v>
      </c>
      <c r="B39" s="129"/>
      <c r="C39" s="107"/>
      <c r="D39" s="107"/>
      <c r="E39" s="4"/>
      <c r="F39" s="5"/>
      <c r="G39" s="102"/>
      <c r="H39" s="103"/>
      <c r="I39" s="117"/>
      <c r="J39" s="1"/>
      <c r="K39" s="2"/>
    </row>
    <row r="40" spans="1:11" s="105" customFormat="1" x14ac:dyDescent="0.2">
      <c r="A40" s="100">
        <v>28</v>
      </c>
      <c r="B40" s="129"/>
      <c r="C40" s="107"/>
      <c r="D40" s="107"/>
      <c r="E40" s="4"/>
      <c r="F40" s="5"/>
      <c r="G40" s="102"/>
      <c r="H40" s="103"/>
      <c r="I40" s="119"/>
      <c r="J40" s="1"/>
      <c r="K40" s="2"/>
    </row>
    <row r="41" spans="1:11" s="105" customFormat="1" x14ac:dyDescent="0.2">
      <c r="A41" s="100">
        <v>29</v>
      </c>
      <c r="B41" s="129"/>
      <c r="C41" s="107"/>
      <c r="D41" s="107"/>
      <c r="E41" s="4"/>
      <c r="F41" s="5"/>
      <c r="G41" s="102"/>
      <c r="H41" s="103"/>
      <c r="I41" s="120"/>
      <c r="J41" s="1"/>
      <c r="K41" s="2"/>
    </row>
    <row r="42" spans="1:11" s="105" customFormat="1" x14ac:dyDescent="0.2">
      <c r="A42" s="100">
        <v>30</v>
      </c>
      <c r="B42" s="129"/>
      <c r="C42" s="107"/>
      <c r="D42" s="107"/>
      <c r="E42" s="4"/>
      <c r="F42" s="5"/>
      <c r="G42" s="102"/>
      <c r="H42" s="103"/>
      <c r="I42" s="106"/>
      <c r="J42" s="1"/>
      <c r="K42" s="2"/>
    </row>
    <row r="43" spans="1:11" s="105" customFormat="1" x14ac:dyDescent="0.2">
      <c r="A43" s="100">
        <v>31</v>
      </c>
      <c r="B43" s="129"/>
      <c r="C43" s="107"/>
      <c r="D43" s="107"/>
      <c r="E43" s="4"/>
      <c r="F43" s="5"/>
      <c r="G43" s="102"/>
      <c r="H43" s="103"/>
      <c r="I43" s="106"/>
      <c r="J43" s="1"/>
      <c r="K43" s="2"/>
    </row>
    <row r="44" spans="1:11" s="105" customFormat="1" x14ac:dyDescent="0.2">
      <c r="A44" s="100">
        <v>32</v>
      </c>
      <c r="B44" s="129"/>
      <c r="C44" s="107"/>
      <c r="D44" s="107"/>
      <c r="E44" s="4"/>
      <c r="F44" s="5"/>
      <c r="G44" s="102"/>
      <c r="H44" s="103"/>
      <c r="I44" s="106"/>
      <c r="J44" s="94"/>
      <c r="K44" s="95"/>
    </row>
    <row r="45" spans="1:11" s="105" customFormat="1" x14ac:dyDescent="0.2">
      <c r="A45" s="100">
        <v>33</v>
      </c>
      <c r="B45" s="129"/>
      <c r="C45" s="107"/>
      <c r="D45" s="107"/>
      <c r="E45" s="4"/>
      <c r="F45" s="5"/>
      <c r="G45" s="102"/>
      <c r="H45" s="103"/>
      <c r="I45" s="106"/>
      <c r="J45" s="1"/>
      <c r="K45" s="2"/>
    </row>
    <row r="46" spans="1:11" s="105" customFormat="1" x14ac:dyDescent="0.2">
      <c r="A46" s="100">
        <v>34</v>
      </c>
      <c r="B46" s="129"/>
      <c r="C46" s="107"/>
      <c r="D46" s="107"/>
      <c r="E46" s="4"/>
      <c r="F46" s="5"/>
      <c r="G46" s="102"/>
      <c r="H46" s="103"/>
      <c r="I46" s="106"/>
      <c r="J46" s="1"/>
      <c r="K46" s="2"/>
    </row>
    <row r="47" spans="1:11" s="105" customFormat="1" x14ac:dyDescent="0.2">
      <c r="A47" s="100">
        <v>35</v>
      </c>
      <c r="B47" s="129"/>
      <c r="C47" s="107"/>
      <c r="D47" s="107"/>
      <c r="E47" s="4"/>
      <c r="F47" s="5"/>
      <c r="G47" s="102"/>
      <c r="H47" s="103"/>
      <c r="I47" s="106"/>
      <c r="J47" s="96"/>
      <c r="K47" s="2"/>
    </row>
    <row r="48" spans="1:11" s="105" customFormat="1" x14ac:dyDescent="0.2">
      <c r="A48" s="100">
        <v>36</v>
      </c>
      <c r="B48" s="129"/>
      <c r="C48" s="107"/>
      <c r="D48" s="107"/>
      <c r="E48" s="4"/>
      <c r="F48" s="5"/>
      <c r="G48" s="102"/>
      <c r="H48" s="103"/>
      <c r="I48" s="106"/>
      <c r="J48" s="1"/>
      <c r="K48" s="2"/>
    </row>
    <row r="49" spans="1:11" s="105" customFormat="1" x14ac:dyDescent="0.2">
      <c r="A49" s="100">
        <v>37</v>
      </c>
      <c r="B49" s="129"/>
      <c r="C49" s="107"/>
      <c r="D49" s="107"/>
      <c r="E49" s="4"/>
      <c r="F49" s="5"/>
      <c r="G49" s="102"/>
      <c r="H49" s="103"/>
      <c r="I49" s="106"/>
      <c r="J49" s="1"/>
      <c r="K49" s="2"/>
    </row>
    <row r="50" spans="1:11" s="105" customFormat="1" x14ac:dyDescent="0.2">
      <c r="A50" s="100">
        <v>38</v>
      </c>
      <c r="B50" s="129"/>
      <c r="C50" s="107"/>
      <c r="D50" s="107"/>
      <c r="E50" s="4"/>
      <c r="F50" s="5"/>
      <c r="G50" s="102"/>
      <c r="H50" s="103"/>
      <c r="I50" s="106"/>
      <c r="J50" s="1"/>
      <c r="K50" s="2"/>
    </row>
    <row r="51" spans="1:11" s="105" customFormat="1" x14ac:dyDescent="0.2">
      <c r="A51" s="100">
        <v>39</v>
      </c>
      <c r="B51" s="129"/>
      <c r="C51" s="107"/>
      <c r="D51" s="107"/>
      <c r="E51" s="4"/>
      <c r="F51" s="5"/>
      <c r="G51" s="102"/>
      <c r="H51" s="103"/>
      <c r="I51" s="106"/>
      <c r="J51" s="94"/>
      <c r="K51" s="95"/>
    </row>
    <row r="52" spans="1:11" s="105" customFormat="1" x14ac:dyDescent="0.2">
      <c r="A52" s="100">
        <v>40</v>
      </c>
      <c r="B52" s="129"/>
      <c r="C52" s="107"/>
      <c r="D52" s="107"/>
      <c r="E52" s="4"/>
      <c r="F52" s="5"/>
      <c r="G52" s="102"/>
      <c r="H52" s="103"/>
      <c r="I52" s="106"/>
      <c r="J52" s="1"/>
      <c r="K52" s="2"/>
    </row>
    <row r="53" spans="1:11" s="105" customFormat="1" x14ac:dyDescent="0.2">
      <c r="A53" s="100">
        <v>41</v>
      </c>
      <c r="B53" s="129"/>
      <c r="C53" s="107"/>
      <c r="D53" s="107"/>
      <c r="E53" s="4"/>
      <c r="F53" s="5"/>
      <c r="G53" s="102"/>
      <c r="H53" s="103"/>
      <c r="I53" s="104"/>
      <c r="J53" s="1"/>
      <c r="K53" s="95"/>
    </row>
    <row r="54" spans="1:11" s="105" customFormat="1" x14ac:dyDescent="0.2">
      <c r="A54" s="100">
        <v>42</v>
      </c>
      <c r="B54" s="133"/>
      <c r="C54" s="121"/>
      <c r="D54" s="121"/>
      <c r="E54" s="4"/>
      <c r="F54" s="124"/>
      <c r="G54" s="112"/>
      <c r="H54" s="113"/>
      <c r="I54" s="104"/>
      <c r="J54" s="96"/>
      <c r="K54" s="2"/>
    </row>
    <row r="55" spans="1:11" s="105" customFormat="1" x14ac:dyDescent="0.2">
      <c r="A55" s="100">
        <v>43</v>
      </c>
      <c r="B55" s="133"/>
      <c r="C55" s="121"/>
      <c r="D55" s="121"/>
      <c r="E55" s="4"/>
      <c r="F55" s="124"/>
      <c r="G55" s="112"/>
      <c r="H55" s="113"/>
      <c r="I55" s="106"/>
      <c r="J55" s="1"/>
      <c r="K55" s="95"/>
    </row>
    <row r="56" spans="1:11" s="105" customFormat="1" x14ac:dyDescent="0.2">
      <c r="A56" s="100">
        <v>44</v>
      </c>
      <c r="B56" s="129"/>
      <c r="C56" s="107"/>
      <c r="D56" s="107"/>
      <c r="E56" s="4"/>
      <c r="F56" s="5"/>
      <c r="G56" s="102"/>
      <c r="H56" s="103"/>
      <c r="I56" s="106"/>
      <c r="J56" s="1"/>
      <c r="K56" s="95"/>
    </row>
    <row r="57" spans="1:11" s="105" customFormat="1" x14ac:dyDescent="0.2">
      <c r="A57" s="100">
        <v>45</v>
      </c>
      <c r="B57" s="129"/>
      <c r="C57" s="107"/>
      <c r="D57" s="107"/>
      <c r="E57" s="4"/>
      <c r="F57" s="5"/>
      <c r="G57" s="102"/>
      <c r="H57" s="103"/>
      <c r="I57" s="106"/>
      <c r="J57" s="1"/>
      <c r="K57" s="2"/>
    </row>
    <row r="58" spans="1:11" s="105" customFormat="1" x14ac:dyDescent="0.2">
      <c r="A58" s="100">
        <v>46</v>
      </c>
      <c r="B58" s="129"/>
      <c r="C58" s="107"/>
      <c r="D58" s="107"/>
      <c r="E58" s="4"/>
      <c r="F58" s="5"/>
      <c r="G58" s="102"/>
      <c r="H58" s="103"/>
      <c r="I58" s="106"/>
      <c r="J58" s="1"/>
      <c r="K58" s="2"/>
    </row>
    <row r="59" spans="1:11" s="105" customFormat="1" x14ac:dyDescent="0.2">
      <c r="A59" s="100">
        <v>47</v>
      </c>
      <c r="B59" s="129"/>
      <c r="C59" s="115"/>
      <c r="D59" s="115"/>
      <c r="E59" s="4"/>
      <c r="F59" s="5"/>
      <c r="G59" s="102"/>
      <c r="H59" s="103"/>
      <c r="I59" s="106"/>
      <c r="J59" s="97"/>
      <c r="K59" s="98"/>
    </row>
    <row r="60" spans="1:11" s="105" customFormat="1" x14ac:dyDescent="0.2">
      <c r="A60" s="100">
        <v>48</v>
      </c>
      <c r="B60" s="129"/>
      <c r="C60" s="107"/>
      <c r="D60" s="107"/>
      <c r="E60" s="4"/>
      <c r="F60" s="5"/>
      <c r="G60" s="102"/>
      <c r="H60" s="103"/>
      <c r="I60" s="106"/>
      <c r="J60" s="99"/>
      <c r="K60" s="2"/>
    </row>
    <row r="61" spans="1:11" s="105" customFormat="1" x14ac:dyDescent="0.2">
      <c r="A61" s="100">
        <v>49</v>
      </c>
      <c r="B61" s="129"/>
      <c r="C61" s="107"/>
      <c r="D61" s="107"/>
      <c r="E61" s="4"/>
      <c r="F61" s="5"/>
      <c r="G61" s="102"/>
      <c r="H61" s="103"/>
      <c r="I61" s="106"/>
      <c r="J61" s="96"/>
      <c r="K61" s="2"/>
    </row>
    <row r="62" spans="1:11" s="105" customFormat="1" ht="17" thickBot="1" x14ac:dyDescent="0.25">
      <c r="A62" s="100">
        <v>50</v>
      </c>
      <c r="B62" s="129"/>
      <c r="C62" s="107"/>
      <c r="D62" s="107"/>
      <c r="E62" s="4"/>
      <c r="F62" s="5"/>
      <c r="G62" s="102"/>
      <c r="H62" s="103"/>
      <c r="I62" s="106"/>
      <c r="J62" s="1"/>
      <c r="K62" s="2"/>
    </row>
    <row r="63" spans="1:11" x14ac:dyDescent="0.2">
      <c r="A63" s="14"/>
      <c r="B63" s="46"/>
      <c r="C63" s="46"/>
      <c r="D63" s="46"/>
      <c r="E63" s="46"/>
      <c r="F63" s="46"/>
      <c r="G63" s="46"/>
      <c r="H63" s="46"/>
      <c r="I63" s="46"/>
      <c r="J63" s="88"/>
      <c r="K63" s="80"/>
    </row>
    <row r="64" spans="1:11" ht="17" x14ac:dyDescent="0.25">
      <c r="A64" s="17"/>
      <c r="B64" s="135" t="str">
        <f>IF(Kansilehti!A51="","",Kansilehti!A51)</f>
        <v/>
      </c>
      <c r="C64" s="136" t="str">
        <f>IF(Kansilehti!D51="","",Kansilehti!D51)</f>
        <v/>
      </c>
      <c r="D64" s="20"/>
      <c r="E64" s="160" t="str">
        <f>IF(Kansilehti!F51="","",Kansilehti!F51)</f>
        <v/>
      </c>
      <c r="F64" s="160"/>
      <c r="G64" s="160"/>
      <c r="H64" s="160"/>
      <c r="I64" s="20"/>
      <c r="J64" s="89"/>
      <c r="K64" s="81"/>
    </row>
    <row r="65" spans="1:11" ht="20" customHeight="1" x14ac:dyDescent="0.2">
      <c r="A65" s="30"/>
      <c r="B65" s="38" t="s">
        <v>42</v>
      </c>
      <c r="C65" s="134" t="s">
        <v>43</v>
      </c>
      <c r="D65" s="134"/>
      <c r="E65" s="159" t="s">
        <v>62</v>
      </c>
      <c r="F65" s="159"/>
      <c r="G65" s="159"/>
      <c r="H65" s="159"/>
      <c r="I65" s="91"/>
      <c r="J65" s="89"/>
      <c r="K65" s="81"/>
    </row>
    <row r="66" spans="1:11" ht="18" x14ac:dyDescent="0.3">
      <c r="A66" s="17"/>
      <c r="B66" s="20"/>
      <c r="C66" s="20"/>
      <c r="D66" s="85"/>
      <c r="E66" s="20"/>
      <c r="F66" s="20"/>
      <c r="G66" s="20"/>
      <c r="H66" s="86"/>
      <c r="I66" s="87"/>
      <c r="J66" s="89"/>
      <c r="K66" s="81"/>
    </row>
    <row r="67" spans="1:11" x14ac:dyDescent="0.2">
      <c r="A67" s="17"/>
      <c r="B67" s="20"/>
      <c r="C67" s="20"/>
      <c r="D67" s="20"/>
      <c r="E67" s="20"/>
      <c r="F67" s="20"/>
      <c r="G67" s="20"/>
      <c r="H67" s="20"/>
      <c r="I67" s="20"/>
      <c r="J67" s="89"/>
      <c r="K67" s="81"/>
    </row>
    <row r="68" spans="1:11" ht="17" thickBot="1" x14ac:dyDescent="0.25">
      <c r="A68" s="145"/>
      <c r="B68" s="146"/>
      <c r="C68" s="146"/>
      <c r="D68" s="146"/>
      <c r="E68" s="146"/>
      <c r="F68" s="146"/>
      <c r="G68" s="146"/>
      <c r="H68" s="146"/>
      <c r="I68" s="146"/>
      <c r="J68" s="90"/>
      <c r="K68" s="82"/>
    </row>
  </sheetData>
  <sheetProtection algorithmName="SHA-512" hashValue="bcPMnImIgabCIeQgJSa/mlP66ppySBT4PSySuRZ1LG1tKKC5X2Gkz7+M0cChP3wA+IsFr51ZUqGBtUDSZiIkHA==" saltValue="HbAnnYuAG8VcQHhBlFrAUw==" spinCount="100000" sheet="1" objects="1" scenarios="1" selectLockedCells="1" sort="0"/>
  <sortState xmlns:xlrd2="http://schemas.microsoft.com/office/spreadsheetml/2017/richdata2" ref="B13:K27">
    <sortCondition ref="B13:B27"/>
  </sortState>
  <mergeCells count="19">
    <mergeCell ref="J11:K11"/>
    <mergeCell ref="J3:K10"/>
    <mergeCell ref="C1:D1"/>
    <mergeCell ref="C3:D3"/>
    <mergeCell ref="A8:I8"/>
    <mergeCell ref="F1:H1"/>
    <mergeCell ref="F3:H3"/>
    <mergeCell ref="C2:D2"/>
    <mergeCell ref="F2:H2"/>
    <mergeCell ref="A68:D68"/>
    <mergeCell ref="E68:I68"/>
    <mergeCell ref="A10:B12"/>
    <mergeCell ref="C10:C12"/>
    <mergeCell ref="D10:D12"/>
    <mergeCell ref="E10:E12"/>
    <mergeCell ref="E65:H65"/>
    <mergeCell ref="E64:H64"/>
    <mergeCell ref="F10:G11"/>
    <mergeCell ref="H10:I11"/>
  </mergeCells>
  <conditionalFormatting sqref="C13:C62">
    <cfRule type="expression" dxfId="3" priority="3">
      <formula>AND(C13&lt;&gt;"",OR(LEN(C13)&lt;&gt;8,ISERROR(VALUE(C13))))</formula>
    </cfRule>
  </conditionalFormatting>
  <conditionalFormatting sqref="D13:D62">
    <cfRule type="expression" dxfId="2" priority="2">
      <formula>AND(D13&lt;&gt;"",D13&lt;&gt;"sodankylä")</formula>
    </cfRule>
  </conditionalFormatting>
  <conditionalFormatting sqref="E13:E62">
    <cfRule type="expression" dxfId="0" priority="4">
      <formula>AND(E13&lt;&gt;"", E13 &lt; DATE(YEAR(TODAY())-3, 1, 1))</formula>
    </cfRule>
  </conditionalFormatting>
  <conditionalFormatting sqref="J13:K62">
    <cfRule type="expression" dxfId="1" priority="1">
      <formula>AND($G13&lt;&gt;"",$H13&lt;&gt;"",J13="")</formula>
    </cfRule>
  </conditionalFormatting>
  <pageMargins left="0.70866141732283472" right="0.54" top="0.7" bottom="0.36" header="0.31496062992125984" footer="0.31496062992125984"/>
  <pageSetup paperSize="9" orientation="landscape"/>
  <headerFooter>
    <oddHeader>&amp;L&amp;D&amp;CSodankylän Hirviyhteislupa&amp;R&amp;N</oddHead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Laskentataulukot</vt:lpstr>
      </vt:variant>
      <vt:variant>
        <vt:i4>3</vt:i4>
      </vt:variant>
    </vt:vector>
  </HeadingPairs>
  <TitlesOfParts>
    <vt:vector size="3" baseType="lpstr">
      <vt:lpstr>OHJEET</vt:lpstr>
      <vt:lpstr>Kansilehti</vt:lpstr>
      <vt:lpstr>Ampujaluettelo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Kauko Karjalainen</dc:creator>
  <cp:lastModifiedBy>Kustula Jani Olavi</cp:lastModifiedBy>
  <cp:lastPrinted>2016-01-23T13:45:08Z</cp:lastPrinted>
  <dcterms:created xsi:type="dcterms:W3CDTF">2016-01-20T19:08:56Z</dcterms:created>
  <dcterms:modified xsi:type="dcterms:W3CDTF">2026-04-09T16:52:37Z</dcterms:modified>
</cp:coreProperties>
</file>